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 - 2017\MODIFICACIONES\ANEXOS EN EXCEL PAA\"/>
    </mc:Choice>
  </mc:AlternateContent>
  <bookViews>
    <workbookView xWindow="0" yWindow="0" windowWidth="20490" windowHeight="7665"/>
  </bookViews>
  <sheets>
    <sheet name="Versión 5" sheetId="1" r:id="rId1"/>
  </sheets>
  <definedNames>
    <definedName name="_xlnm._FilterDatabase" localSheetId="0" hidden="1">'Versión 5'!$A$18:$K$154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G42" i="1"/>
  <c r="H42" i="1"/>
  <c r="G45" i="1"/>
  <c r="H45" i="1"/>
  <c r="G46" i="1"/>
  <c r="H46" i="1"/>
  <c r="G48" i="1"/>
  <c r="H48" i="1"/>
  <c r="G50" i="1"/>
  <c r="H50" i="1"/>
  <c r="G51" i="1"/>
  <c r="H51" i="1"/>
  <c r="G62" i="1"/>
  <c r="H62" i="1"/>
  <c r="G65" i="1"/>
  <c r="H65" i="1"/>
  <c r="G89" i="1"/>
  <c r="H89" i="1"/>
  <c r="G90" i="1"/>
  <c r="H90" i="1"/>
  <c r="G94" i="1"/>
  <c r="G102" i="1"/>
  <c r="H102" i="1"/>
  <c r="G123" i="1"/>
  <c r="H123" i="1"/>
  <c r="G125" i="1"/>
  <c r="H125" i="1"/>
</calcChain>
</file>

<file path=xl/comments1.xml><?xml version="1.0" encoding="utf-8"?>
<comments xmlns="http://schemas.openxmlformats.org/spreadsheetml/2006/main">
  <authors>
    <author>Adriana Marcela Ramirez Reyes</author>
    <author>Yucely Nathaly Ascencio Gonzalez</author>
  </authors>
  <commentList>
    <comment ref="E28" authorId="0" shapeId="0">
      <text>
        <r>
          <rPr>
            <b/>
            <sz val="9"/>
            <color indexed="81"/>
            <rFont val="Tahoma"/>
            <family val="2"/>
          </rPr>
          <t>Adriana Marcela Ramirez Reyes:</t>
        </r>
        <r>
          <rPr>
            <sz val="9"/>
            <color indexed="81"/>
            <rFont val="Tahoma"/>
            <family val="2"/>
          </rPr>
          <t xml:space="preserve">
HASTA AGOTAR PRESUPUESTO</t>
        </r>
      </text>
    </comment>
    <comment ref="B88" authorId="1"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B90" authorId="0" shapeId="0">
      <text>
        <r>
          <rPr>
            <b/>
            <sz val="9"/>
            <color indexed="81"/>
            <rFont val="Tahoma"/>
            <family val="2"/>
          </rPr>
          <t>Adriana Marcela Ramirez Reyes:</t>
        </r>
        <r>
          <rPr>
            <sz val="9"/>
            <color indexed="81"/>
            <rFont val="Tahoma"/>
            <family val="2"/>
          </rPr>
          <t xml:space="preserve">
Actividad 1: $8.000.000
Actividad 2: 47.000.000</t>
        </r>
      </text>
    </comment>
    <comment ref="B102" authorId="1"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B123" authorId="1"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B125" authorId="1"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List>
</comments>
</file>

<file path=xl/sharedStrings.xml><?xml version="1.0" encoding="utf-8"?>
<sst xmlns="http://schemas.openxmlformats.org/spreadsheetml/2006/main" count="1129" uniqueCount="269">
  <si>
    <t>YADIRA LEÓN VARGAS
Jefe Oficina Tecnologías de la Información y las Comunicaciones
Tel:3487800
yleonv@ssf.gov.co</t>
  </si>
  <si>
    <t>NA</t>
  </si>
  <si>
    <t>NO</t>
  </si>
  <si>
    <t>Recusros Nacion-Inversion</t>
  </si>
  <si>
    <t>Contratación directa</t>
  </si>
  <si>
    <t>9 meses Y 15 días</t>
  </si>
  <si>
    <t>MARZO</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</si>
  <si>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</si>
  <si>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t>Selección abreviada menor cuantía</t>
  </si>
  <si>
    <t>4 meses</t>
  </si>
  <si>
    <t>AGOSTO</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</si>
  <si>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Diseñar  e  Implementar procesos  de gobernabilidad  de  las TIC. </t>
    </r>
    <r>
      <rPr>
        <b/>
        <sz val="10"/>
        <rFont val="Arial Narrow"/>
        <family val="2"/>
      </rPr>
      <t xml:space="preserve">Objeto: </t>
    </r>
    <r>
      <rPr>
        <sz val="10"/>
        <rFont val="Arial Narrow"/>
        <family val="2"/>
      </rPr>
      <t>Contratación de procedimientos de gobernabilidad en el marco de AE.</t>
    </r>
  </si>
  <si>
    <t>Contratación Directa</t>
  </si>
  <si>
    <t>2 meses y 20 días</t>
  </si>
  <si>
    <t xml:space="preserve">ABRIL  </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</si>
  <si>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</si>
  <si>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Selección Abreviada - Contratación Directa</t>
  </si>
  <si>
    <t>11 meses</t>
  </si>
  <si>
    <t>ENERO</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</si>
  <si>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</si>
  <si>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t>9 meses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</si>
  <si>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nuevas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</si>
  <si>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t>Acuerdo Marco</t>
  </si>
  <si>
    <t>5 meses y 15 días</t>
  </si>
  <si>
    <t>JULIO</t>
  </si>
  <si>
    <r>
      <t xml:space="preserve">PI: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</si>
  <si>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Recursos Nacion-Inversion</t>
  </si>
  <si>
    <r>
      <rPr>
        <b/>
        <sz val="10"/>
        <rFont val="Arial Narrow"/>
        <family val="2"/>
      </rPr>
      <t>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servicios de apoyo a la Gestión para atender y solucionar los requerimientos de primer nivel, para asegurar la adecuada operación y soporte del sistema SIREVAC de la Superintendencia del Subsidio Familiar.</t>
    </r>
  </si>
  <si>
    <t>4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</si>
  <si>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SSF en el mantenimiento, actualización y soporte del sistema SIREVAC de la Superintendencia del Subsidio Familiar.</t>
    </r>
  </si>
  <si>
    <t>Concurso de méritos abierto</t>
  </si>
  <si>
    <t>6 meses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</si>
  <si>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Contratar el servicio  de mantenimiento preventivo y correctivo del aplicativo control de acceso de la SSF.</t>
    </r>
  </si>
  <si>
    <t>Licitación Pública</t>
  </si>
  <si>
    <t>3 meses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</si>
  <si>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</si>
  <si>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t>09 meses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</si>
  <si>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</si>
  <si>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t>Acuerdo Marco Colombia Compra Eficiente.</t>
  </si>
  <si>
    <t>12 meses</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</si>
  <si>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Adquisición, parametrización y puesta a punto del servicio de correo electrónico y servicios conexos para la Superintendencia del Subsidio Familiar.</t>
    </r>
  </si>
  <si>
    <t>Selección abreviada subasta inversa</t>
  </si>
  <si>
    <t>2 meses</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</si>
  <si>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</si>
  <si>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</si>
  <si>
    <t>Selección abreviada Mínima cuantía</t>
  </si>
  <si>
    <t>MAYO</t>
  </si>
  <si>
    <r>
      <rPr>
        <b/>
        <sz val="10"/>
        <rFont val="Arial Narrow"/>
        <family val="2"/>
      </rPr>
      <t>PI - 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</si>
  <si>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la renovación de garantía  extendida propia del fabricante (APC) para las ( 2)  UPS( Sistema de alimentación interrumpida) y el mantenimiento preventivo y correctivo con suministro de repuestos de tres (3) aires acondicionados de la Superintendencia del Subsidio Familiar.</t>
    </r>
  </si>
  <si>
    <t>43211500;43211600;43212100</t>
  </si>
  <si>
    <t>Selección abreviada - Mínima cuantía</t>
  </si>
  <si>
    <r>
      <rPr>
        <b/>
        <sz val="10"/>
        <rFont val="Arial Narrow"/>
        <family val="2"/>
      </rPr>
      <t xml:space="preserve">Proyecto: IMPLEMENTACIÓN, SOSTENIBILIDAD Y GESTIÓN DE LAS TICS EN LA SUPERINTENDENCIA DEL SUBSIDIO FAMILIAR BAJO EL MODELO DE ARQUITECTURA EMPRESARIAL (AE), NACIONAL. Actividad: </t>
    </r>
    <r>
      <rPr>
        <sz val="10"/>
        <rFont val="Arial Narrow"/>
        <family val="2"/>
      </rPr>
      <t>Implementar metodologías, procesos e instrumentos de auditoría de TIC como soporte a la función de IVC de la Superintendencia del Subsidio Familiar.</t>
    </r>
  </si>
  <si>
    <t>8 meses</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</si>
  <si>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</si>
  <si>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</si>
  <si>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Brindar soporte y mantenimiento a los quioscos interactivos de atención al ciudadano.</t>
    </r>
  </si>
  <si>
    <r>
      <rPr>
        <b/>
        <sz val="10"/>
        <rFont val="Arial Narrow"/>
        <family val="2"/>
      </rPr>
      <t xml:space="preserve">PI - IMPLEMENTACIÓN, SOSTENIBILIDAD Y GESTIÓN DE LAS TICS EN LA SUPERINTENDENCIA DEL SUBSIDIO FAMILIAR BAJO EL MODELO DE ARQUITECTURA EMPRESARIAL (AE), NACIONAL. Actividad: </t>
    </r>
    <r>
      <rPr>
        <sz val="10"/>
        <rFont val="Arial Narrow"/>
        <family val="2"/>
      </rPr>
      <t xml:space="preserve"> Fortalecer  la infraestructura tecnológica. </t>
    </r>
    <r>
      <rPr>
        <b/>
        <sz val="10"/>
        <rFont val="Arial Narrow"/>
        <family val="2"/>
      </rPr>
      <t>Objeto:</t>
    </r>
    <r>
      <rPr>
        <sz val="10"/>
        <rFont val="Arial Narrow"/>
        <family val="2"/>
      </rPr>
      <t xml:space="preserve"> Adquisición de equipo de comunicaciones de voz y datos.  </t>
    </r>
  </si>
  <si>
    <t>Mínima cuantia</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</si>
  <si>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actualización y adquisición del licenciamiento corporativo del software antivirus de la Superintendencia del Subsidio Familiar.</t>
    </r>
  </si>
  <si>
    <t>ABRIL</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</si>
  <si>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</si>
  <si>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t>10 mesesy 15 días</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</si>
  <si>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</si>
  <si>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FEBRERO</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</si>
  <si>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</si>
  <si>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</si>
  <si>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</si>
  <si>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 xml:space="preserve">PI -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Contratacion de IV fase de SGSI </t>
    </r>
  </si>
  <si>
    <t>JOHN GAVIRIA MARIN
Profesionales Especializados - Despacho
Teléfono: 3487800 
jgaviriam@ssf.gov.co</t>
  </si>
  <si>
    <t>Recurso Nacion-Inversion</t>
  </si>
  <si>
    <t>10 meses</t>
  </si>
  <si>
    <r>
      <rPr>
        <b/>
        <sz val="10"/>
        <rFont val="Arial Narrow"/>
        <family val="2"/>
      </rPr>
      <t xml:space="preserve">PI - FORTALECIMIENTO EN LA DIVULGACION Y MANEJO DE LAS COMIUNICACIONES DE LA SUPERINTENDENCIA DEL SUBSIDIO FAMILIAR Actividad: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</si>
  <si>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t>10 meses y 15 días</t>
  </si>
  <si>
    <r>
      <rPr>
        <b/>
        <sz val="10"/>
        <rFont val="Arial Narrow"/>
        <family val="2"/>
      </rPr>
      <t>PI - FORTALECIMIENTO EN LA DIVULGACION Y MANEJO DE LAS COMIUNICACIONES DE LA SUPERINTENDENCIA DEL SUBSIDIO FAMILIAR Actividad1:</t>
    </r>
    <r>
      <rPr>
        <sz val="10"/>
        <rFont val="Arial Narrow"/>
        <family val="2"/>
      </rPr>
      <t xml:space="preserve"> Actualizar la estrategia de comunicación institucional. </t>
    </r>
    <r>
      <rPr>
        <b/>
        <sz val="10"/>
        <rFont val="Arial Narrow"/>
        <family val="2"/>
      </rPr>
      <t xml:space="preserve">Actividad2: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</si>
  <si>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t>3 dìas</t>
  </si>
  <si>
    <t xml:space="preserve">OCTUBRE </t>
  </si>
  <si>
    <r>
      <rPr>
        <b/>
        <sz val="10"/>
        <rFont val="Arial Narrow"/>
        <family val="2"/>
      </rPr>
      <t>PI - FORTALECIMIENTO EN LA DIVULGACION Y MANEJO DE LAS COMIUNICACIONES DE LA SUPERINTENDENCIA DEL SUBSIDIO FAMILIAR Actividad:</t>
    </r>
    <r>
      <rPr>
        <sz val="10"/>
        <rFont val="Arial Narrow"/>
        <family val="2"/>
      </rPr>
      <t xml:space="preserve"> Realizar campañas publicitarias. Actividad2: </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</si>
  <si>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</si>
  <si>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Objeto:</t>
    </r>
    <r>
      <rPr>
        <sz val="10"/>
        <rFont val="Arial Narrow"/>
        <family val="2"/>
      </rPr>
      <t xml:space="preserve"> Difundir y socializar los Derechos y Deberes de los afiliados a las Cajas de Compensación Familiar y las funciones de Inspección, Vigilancia y Control de la Superintendencia del Subsidio Familiar, especialmente los relacionados con las nuevas actividades que deban emprender las Cajas de Compensación Familiar en el marco de la Ley y la normatividad vigente.</t>
    </r>
  </si>
  <si>
    <t>8 meses Y 20 días</t>
  </si>
  <si>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t>
    </r>
    <r>
      <rPr>
        <sz val="10"/>
        <rFont val="Arial Narrow"/>
        <family val="2"/>
      </rPr>
      <t xml:space="preserve"> Realizar, producir y emitir los programas audiovisuales.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S.S.F.</t>
    </r>
  </si>
  <si>
    <t>DIANA KARIME VELEZ
Jefe Oficina de Protección al Usuario SSF, 
Tel 3487808
dvelezg@ssf.gov.co</t>
  </si>
  <si>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Realizar jornadas de sensibilización y divulgación con las asociaciones  de Usuarios con las que se hayan firmado convenios.</t>
    </r>
  </si>
  <si>
    <t>43231500;43231501</t>
  </si>
  <si>
    <t>1 mes</t>
  </si>
  <si>
    <t>SEPTIEMBRE</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</si>
  <si>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</si>
  <si>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</si>
  <si>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de 6 m2 para la participación de la SSF en "29° CONGRESO CAJAS DE COMPENSACIÓN FAMILIAR: BRAZO SOCIAL DE LAS EMPRESAS COLOMBIANAS unidos por los Trabajadores y sus Familias -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</si>
  <si>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</si>
  <si>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Alquiler de un (1) stand para la participación de la SSF en la GONDOLA 25 años 2017 - Cartagena.</t>
    </r>
  </si>
  <si>
    <t>7 meses y 15 días</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</si>
  <si>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</si>
  <si>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</si>
  <si>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</si>
  <si>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</si>
  <si>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t>Mínima Cuantia</t>
  </si>
  <si>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Promover la utilización de los Buzones Virtuales hacia los Ciudadanos.</t>
    </r>
    <r>
      <rPr>
        <b/>
        <sz val="10"/>
        <color indexed="8"/>
        <rFont val="Calibri"/>
        <family val="2"/>
      </rPr>
      <t/>
    </r>
  </si>
  <si>
    <t>Acuerdo Marco - Prestación de Servicios</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</si>
  <si>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</si>
  <si>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t>CARLOS ALIRIO GONZALEZ REYES 
Jefe de la Oficina Asesora de Planeación (e)
Teléfono: 3487800 
cgonzalezr@ssf.gov.co</t>
  </si>
  <si>
    <t>Recursos Nación -Inversión</t>
  </si>
  <si>
    <t>Convenio Interadministrativo</t>
  </si>
  <si>
    <t>15 días</t>
  </si>
  <si>
    <r>
      <t>PI - MEJORAMIENTO EN LA CAPACIDAD DE GESTIÓN INSTITUCIONAL, PARA FORTALECER LA INSPECCIÓN, VIGILANCIA Y CONTROL DE LA SUPERINTENDENCIA DEL SUBSIDIO FAMILIAR Actividad:</t>
    </r>
    <r>
      <rPr>
        <sz val="10"/>
        <rFont val="Arial Narrow"/>
        <family val="2"/>
      </rPr>
      <t xml:space="preserve"> Realizar un taller de actualización normativa dirigida a los Consejeros Directivos de las CCF. Objeto: Mejoramiento del modelo de Planeación y Gestión MECI enfocado al desarrollo de capacidad tecnica y de gestión de manera eficiente, efectiva y eficaz en pro del ejecicio de inspección vigilancia......</t>
    </r>
  </si>
  <si>
    <t xml:space="preserve">JULIO </t>
  </si>
  <si>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SSF en la realización del " IX ENCUENTRO NACIONAL DE ATENCIÓN E INTERACCIÓN CON EL CIUDADANO"</t>
    </r>
  </si>
  <si>
    <t>JOSE LEONARDO ROJAS
Superintendente Delegado para Estudios Especiales y la Evaluación de Proyectos
Teléfono: 3487800 
jrojasd@ssf.gov.co</t>
  </si>
  <si>
    <t>5 meses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</si>
  <si>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</si>
  <si>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Realizar un taller- seminario dirigido a las Cajas de Compensación Familiar para exponer los casos exitosos frente a la implementación de los servicios sociales prestados.</t>
    </r>
  </si>
  <si>
    <t xml:space="preserve">HERACLITO LANDINEZ SUAREZ 
Superintendente Delegado para la Gestión 
Tel: 3487800  
hlandinezs@ssf.gov.co
</t>
  </si>
  <si>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Seminario de actualización y capacitación dirigido a las Cajas de Compensación Familiar.</t>
    </r>
  </si>
  <si>
    <r>
      <rPr>
        <b/>
        <sz val="10"/>
        <rFont val="Arial Narrow"/>
        <family val="2"/>
      </rPr>
      <t>PI - MEJORAMIENTO EN LA CAPACIDAD DE GESTIÓN INSTITUCIONAL, PARA FORTALECER LA INSPECCIÓN, VIGILANCIA Y CONTROL DE LA SUPERINTENDENCIA DEL SUBSIDIO FAMILIAR. Actividad1: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 xml:space="preserve">Actividad2: </t>
    </r>
    <r>
      <rPr>
        <sz val="10"/>
        <rFont val="Arial Narrow"/>
        <family val="2"/>
      </rPr>
      <t xml:space="preserve">Realizar el mantenimiento y mejora del Sistema Integrado de Gestión para la administración, optiización,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planeacion en mantenimiento y mejora del sistema de gestion de calidad en su articulacion  con el sistema integrado de gestion en busqueda constante de la mejora continua, optimizacion, sensibilizacion y operacion del mismo.</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</si>
  <si>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</si>
  <si>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t>DIANA MARCELA OSPINA FLOREZ
Coordinador  Grupo de Gestión Administrativa y Documental,  
Tel: 3487800  
dospinaf@ssf.gov.co</t>
  </si>
  <si>
    <t>Selección abreviada - menor cuantía</t>
  </si>
  <si>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</si>
  <si>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Realizar las auditorías de seguimiento y/o certificación del SIG por el ente certificador.</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</si>
  <si>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Planeacion, en el mantenimiento y mejora del sistema integrado de gestion mediante la realizacion de analisis en temas juridicos, de planeacion y de gestion integral, que fortalezcan la gestion de la Superintendencia del Subsidio Familiar.</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</si>
  <si>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Mantenimiento y actualización del sistema integral de indicadores de seguimiento y evaluación de la SSF</t>
    </r>
  </si>
  <si>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Implementar un programa de capacitación y entrenamiento a funcionarios en los aspectos de planeación y seguimiento a la gestión institucional a partir del marco metodológico e instrumentos diseñados en el marco de IVC.</t>
    </r>
  </si>
  <si>
    <t>86101705;80101604</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</si>
  <si>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</si>
  <si>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</si>
  <si>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t>86101705;80101603</t>
  </si>
  <si>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</si>
  <si>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</si>
  <si>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</si>
  <si>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JORLEIDY DE JESÚS BEAN MOSQUERA
Asesora Despacho
Teléfono: 3487800 
jbeanm@ssf.gov.co</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</si>
  <si>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Mejoramiento, seguimiento y evaluación del modelo integral de la SSF. </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</si>
  <si>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t>JORLEIDY DE JESUS BEAN MOSQUERA
Coordinador del Grupo de Gestión del Talento Humano (e)
Teléfono: 3487800 
jbeanm@ssf.gov.co</t>
  </si>
  <si>
    <t xml:space="preserve">Recursos Nación - Inversión </t>
  </si>
  <si>
    <t>8 meses y 15 días</t>
  </si>
  <si>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</si>
  <si>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t>Recursos Nación - Inversión</t>
  </si>
  <si>
    <t>7 meses</t>
  </si>
  <si>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</si>
  <si>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dirigidos a los funcionarios de la SSF.</t>
    </r>
  </si>
  <si>
    <r>
      <rPr>
        <b/>
        <sz val="10"/>
        <rFont val="Arial Narrow"/>
        <family val="2"/>
      </rPr>
      <t>PI - DESARROLLAR COMPETENCIAS TÉCNICAS Y COMPORTAMENTALES DE LOS FUNCIONARIOS DE LA SUPERINTENDENCIA DEL SUBSIDIO FAMILIAR. Actividad</t>
    </r>
    <r>
      <rPr>
        <sz val="10"/>
        <rFont val="Arial Narrow"/>
        <family val="2"/>
      </rPr>
      <t xml:space="preserve"> </t>
    </r>
    <r>
      <rPr>
        <b/>
        <sz val="10"/>
        <rFont val="Arial Narrow"/>
        <family val="2"/>
      </rPr>
      <t>1.</t>
    </r>
    <r>
      <rPr>
        <sz val="10"/>
        <rFont val="Arial Narrow"/>
        <family val="2"/>
      </rPr>
      <t xml:space="preserve"> Implementar y actualizar de cursos virtuales dirigidos a los funcionarios de la entidad a traves de la Plataforma E-learning. </t>
    </r>
    <r>
      <rPr>
        <b/>
        <sz val="10"/>
        <rFont val="Arial Narrow"/>
        <family val="2"/>
      </rPr>
      <t>Objeto:</t>
    </r>
    <r>
      <rPr>
        <sz val="10"/>
        <rFont val="Arial Narrow"/>
        <family val="2"/>
      </rPr>
      <t xml:space="preserve"> Contratar el servicio de capacitación para los funcionarios de la Superintendencia del Subsidio Familiar,</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</si>
  <si>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Participar en programas de formación y capacitación orientada a la profesionalización de los servidores de la entidad </t>
    </r>
    <r>
      <rPr>
        <b/>
        <sz val="10"/>
        <rFont val="Arial Narrow"/>
        <family val="2"/>
      </rPr>
      <t xml:space="preserve">Objeto: </t>
    </r>
    <r>
      <rPr>
        <sz val="10"/>
        <rFont val="Arial Narrow"/>
        <family val="2"/>
      </rPr>
      <t>Profesionalización de los funcionarios de carrera de la Entidad</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</si>
  <si>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 (Diplomado)</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</si>
  <si>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 (Procuraduría)</t>
    </r>
  </si>
  <si>
    <t>1 meses</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</si>
  <si>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</si>
  <si>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SSF.</t>
    </r>
  </si>
  <si>
    <t>4 mes</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</si>
  <si>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</si>
  <si>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Seminario Nacional últimas actualizaciones en el fortalecimiento del cobro coactivo, y jurisdicción coactivas en las entidades públicas.</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</si>
  <si>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</si>
  <si>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tecnologica ESIGNA </t>
    </r>
    <r>
      <rPr>
        <b/>
        <sz val="10"/>
        <rFont val="Arial Narrow"/>
        <family val="2"/>
      </rPr>
      <t>Objeto:</t>
    </r>
    <r>
      <rPr>
        <sz val="10"/>
        <rFont val="Arial Narrow"/>
        <family val="2"/>
      </rPr>
      <t xml:space="preserve"> Licenciamiento de la plataforma ESIGNA</t>
    </r>
  </si>
  <si>
    <t>Selección Abreviada -  
Subasta Inversa</t>
  </si>
  <si>
    <t xml:space="preserve">7 meses </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</si>
  <si>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central de la superintendencia del subsidio familiar para 740 cajas.</t>
    </r>
  </si>
  <si>
    <t>43232202;44101730;78131805</t>
  </si>
  <si>
    <t>DIANA MARCELA OSPINA FLOREZ y YADIRA LEÓN VARGAS
Coordinador  Grupo de Gestión Administrativa y Documental y Jefe Oficina de Las Tecnologías y las Comunicaciones.
Tel: 3487800  
dospinaf@ssf.gov.co; yleonv@ssf.gov.co</t>
  </si>
  <si>
    <r>
      <rPr>
        <b/>
        <sz val="10"/>
        <rFont val="Arial Narrow"/>
        <family val="2"/>
      </rPr>
      <t xml:space="preserve">PI - IMPLEMENTACIÓN Y MEJORAMIENTO DEL SISTEMA INTEGRADO DE GESTIÓN DOCUMENTAL DE LA SSF. Actividad: </t>
    </r>
    <r>
      <rPr>
        <sz val="10"/>
        <rFont val="Arial Narrow"/>
        <family val="2"/>
      </rPr>
      <t>Sostenimiento de las soluciones de Gestión Documental</t>
    </r>
    <r>
      <rPr>
        <b/>
        <sz val="10"/>
        <rFont val="Arial Narrow"/>
        <family val="2"/>
      </rPr>
      <t xml:space="preserve"> Objeto: </t>
    </r>
    <r>
      <rPr>
        <sz val="10"/>
        <rFont val="Arial Narrow"/>
        <family val="2"/>
      </rPr>
      <t>Suministrar los servicios de certificación abierta para el aseguramiento jurídico y técnico de las comunicaciones emanadas por la Superintendencia de Subsidio Familiar</t>
    </r>
  </si>
  <si>
    <t>43232202;44101730;78131804</t>
  </si>
  <si>
    <t xml:space="preserve">Recursos Nación - Funcionamiento </t>
  </si>
  <si>
    <t>4 meses y 20 días</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</si>
  <si>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</si>
  <si>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</si>
  <si>
    <t>Prestar servicios profesionales y de apoyo a la gestión en la ejecución del Plan de Bienestar Laboral e incentivos, dirigidos a los funcionarios de la Superintendencia del Subsidio Familiar.</t>
  </si>
  <si>
    <t>No</t>
  </si>
  <si>
    <t>Recursos Nación - Funcionamiento - Bienestar Social</t>
  </si>
  <si>
    <t>Mínima Cuantía</t>
  </si>
  <si>
    <t>Realizar la inscripción y equipamiento para la participación de los Funcionarios de los Juegos Intercajas de la Confraternidad 2017</t>
  </si>
  <si>
    <t>Recursos Nación - Funcionamiento - Elementos para Bienestar Social</t>
  </si>
  <si>
    <t>Selección abreviada de menor cuantía</t>
  </si>
  <si>
    <t>Adquirir por el sistema de bonos educativos, implementos que fortalezcan la formación educativa para los hijos de los funcionarios de la Superintendencia del Subsidio Familiar que se encuentran en formación académica (desde pre-escolar hasta profesional).</t>
  </si>
  <si>
    <t>Contratar los servicios de participación de la Delegación deportiva de la SSF</t>
  </si>
  <si>
    <t>Recursos Nación - Funcionamiento - Honorarios</t>
  </si>
  <si>
    <t>Contratar los servicios profesionales como contador para apoyar al Grupo de Gestión del Talento Humano, en los proceso de nómina y demás actividades y procesos del grupo relacionados con temas contables.</t>
  </si>
  <si>
    <t>LIDA REGINA BULA NARVAEZ
Jefe Oficina Asesora Juridica
Teléfono: 3487800 
lbulan@ssf.gov.co</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</si>
  <si>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</si>
  <si>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RUIZ DUARTE
Coordinadora del Grupo de Gestión Contractual
Teléfono: 3487800 
lruizd@ssf.gov.co</t>
  </si>
  <si>
    <t>Prestar los servicios profesionales como abogado para brindar acompañamiento al Grupo de Gestión Contractual de la Superintendencia del Subsidio Familiar en materia contractual y administrativa</t>
  </si>
  <si>
    <t>Prestar los servicios profesionales como abogado para apoyar al Grupo de Gestión Contractual de la Secretaria General, en el desarrollo de todas las actividades inherentes y necesarias para adelantar los procesos de contratación de la Entidad</t>
  </si>
  <si>
    <t xml:space="preserve">Prestar los servicios profesionales como abogada para apoyar al Grupo de Gestión Contractual de la Secretaria General, en el desarrollo de todas las actividades inherentes y necesarias para adelantar los procesos de contratación de la Entidad. </t>
  </si>
  <si>
    <t>80121600;80121700</t>
  </si>
  <si>
    <t>Prestar los servicios profesionales como abogada para apoyar al Grupo de Gestión Contractual de la Secretaría General, para adelantar los tramites inherentes a los procesos de selección y actividades de contratación estatal que adelante la entidad.</t>
  </si>
  <si>
    <t>SOLICITADA</t>
  </si>
  <si>
    <t>SI</t>
  </si>
  <si>
    <t>Recursos Nación - Funcionamiento</t>
  </si>
  <si>
    <t>14 meses</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</si>
  <si>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</si>
  <si>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CONTRATAR LOS “SERVICIOS DE CONECTIVIDAD” BAJO LA MODALIDAD DE ACUERDO MARCO DE PRECIOS DE COLOMBIA COMPRA EFICIENTE PARA LA SUPERINTENDENCIA DEL SUBSIDIO FAMILIAR</t>
  </si>
  <si>
    <t>Recursos Nación - Funcionamiento - Gastos Generales</t>
  </si>
  <si>
    <t>Acuerdo Macro- Prestación de Servicios</t>
  </si>
  <si>
    <t>24 meses</t>
  </si>
  <si>
    <t>JUNIO</t>
  </si>
  <si>
    <t>ADQUISICIÓN Y RENOVACIÓN DEL LICENCIAMIENTO MICROSOFT PARA LA INFRAESTRUCTURA CENTRAL DE COMPUTO DE LA SUPERINTENDENCIA DEL SUBSIDIO FAMILIAR</t>
  </si>
  <si>
    <t>SERVICIO DE MANTENIMIENTO DE EQUIPOS DE CÓMPUTO CON SUMINISTRO DE PARTES Y MESA DE AYUDA</t>
  </si>
  <si>
    <t>GILDARDO LOPERA 
Superintendente Delegado para la Resonsabilidad Administrativa y las Medidas Especiales 
Tel: 3487800
gloperal@ssf.gov.co</t>
  </si>
  <si>
    <t>Apoyar a la Superintendencia Delegada, para la Responsabilidad Administrativa y las Medidas Especiales en la sustanciación de los tramites y procediminetos de registro y control a su cargo y correspondientes a los entes vigilados.</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</si>
  <si>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</si>
  <si>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</si>
  <si>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RUBEN DARIO CORDOBA VICTORIA 
Director de Gestión Financiera y Contable
Tel: 3487800  
rcordobav@ssf.gov.co</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</si>
  <si>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</si>
  <si>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</si>
  <si>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RAFAEL TRUJILLO 
Director para la Gestión de las CCF
Tel: 3487800  
rtrujilloc@ssf.gov.co</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</si>
  <si>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</si>
  <si>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</si>
  <si>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</si>
  <si>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</si>
  <si>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Prestar los servicios profesionales para la identificación, clasificación y valoración del inventario para el proceso de convergencia de la Superintendencia del Subsidio Familiar a las nuevas Normas Internacionales de Información Financiera NIIF</t>
  </si>
  <si>
    <t>Contratar los sevicios de un tecnoloo para el apoyo de los procesos y procedimientos que se desarrolla en el grupo de  Gestion Administrativa y Documental</t>
  </si>
  <si>
    <t>N/A</t>
  </si>
  <si>
    <t>Selección Abreviada - Acuerdo Marco</t>
  </si>
  <si>
    <t>Suministro de combustible para los vehiculos de la entidad con el fin de que se cumplan las actividades requeridas en el desarrollo de las funciones de los directivos de la entidad.</t>
  </si>
  <si>
    <t>Recursos Nación - Funcionamiento Remuneración Servicios Técnicos</t>
  </si>
  <si>
    <t>Adquisición libros y revistas LEGIS</t>
  </si>
  <si>
    <t>Adquirir por medio de la Tienda Virtual del Estado Colombiano, especificamente el acuerdo marco de precios el suministro de tiquetes aéreos a nivel nacional e internacional para los funcionarios y contratistas de la Superintendencia del Subsidio.</t>
  </si>
  <si>
    <t>Prestar los servicios de apoyo en el Proceso de Gestión Documental en los procedimientos de Gestión de Correspondencia con el fin de contribuir al logro de los objetivos del Grupo de acuerdo con los criterios de calidad establecidos.</t>
  </si>
  <si>
    <t>Adquirir a través de la tienda Virtual del Estado ColombianoAcuerdo Marco de precios para la adquisición de papelería y útiles de oficina para el buen desarrollo de las actividades de gestión de la Superintendencia del Subsidio Familiar.</t>
  </si>
  <si>
    <t>Adquirir a travéz de la tienda virtual del Estado Colombiano  adquisición de los seguros de vehículos para el parque automotor de la Entidad.</t>
  </si>
  <si>
    <t>15 meses y 15 días</t>
  </si>
  <si>
    <t>Que la entidad inició el respectivo proceso de selección abreviada de menor cuantía No. SSF-SAMC-004-2017 mediante la publicación de la dirección electrónica www.contratos.gov.co el día 22 de marzo de 2017, de conformidad con lo dispuesto en la ley 80 de 1993, ley 1150 de 2007, el decreto 1082 de 2015, y demás normas concordantes.</t>
  </si>
  <si>
    <t>NOVIEMBRE</t>
  </si>
  <si>
    <t>Adquisiciòn de SOAT</t>
  </si>
  <si>
    <t>Adquirir fotoconductores para impresoras LEXMARK y Tonner para las impresores de la Superintendencia del Subsidio Familiar.</t>
  </si>
  <si>
    <t>44101700;44103100</t>
  </si>
  <si>
    <t>7 MESES</t>
  </si>
  <si>
    <t>Prestar los servicios de almacenamiento, custodia, conservación y préstamo del archivo de la Superintendencia del Subsidio Familiar, incluido su transporte y consulta en el caso de ser necesario.</t>
  </si>
  <si>
    <t>Realizar la publicación de los Actos Administrativos y Documentos expedidos por la Superintendencia del Subsidio Familiar, que requieran divulgación en el Diario Oficial durante el resto de la vigencia del 2017</t>
  </si>
  <si>
    <t xml:space="preserve">11 meses </t>
  </si>
  <si>
    <t>Realizar la publicación de los Actos Administrativos y Documentos expedidos por la Superintendencia del Subsidio Familiar, que requieran divulgación en el Diario Oficial en el 2017.</t>
  </si>
  <si>
    <t>7 meses y 29 días</t>
  </si>
  <si>
    <t>Contratar la prestación del servicio de trasnporte terrestre automotor especial para los funcionarios de la Superintendencia del Subsidio Familiar en la ciudad de Bogotá, D.C.</t>
  </si>
  <si>
    <t>Realizar el mantenimiento preventivo y correctivo a la planta eléctrica PERKINS MLS-56 incluyendo el generador LEROY SOMER LSA44MI con suministro de insumos y mano de obra de la misma, de propiedad de la Superintendencia del Subsidio Familiar.</t>
  </si>
  <si>
    <t>Selección Abreviada - Menor Cuantia - Bolsa Mercantil</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</si>
  <si>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</si>
  <si>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Adquirir por medio de la Tienda Virtual del Estado, especificamente el Acuerdo Marco de Precios para el servicio integral de aseo y cafetería de las instalaciones donde funciona la etidad.</t>
  </si>
  <si>
    <t>Contratar la prestación del servicio de mantenimiento preventivo y correctivo con suministro de repuestos y manos de obra para el parque automotor de la Superintendencia del Subsidio y Familiar.</t>
  </si>
  <si>
    <t>Compra,  estudio de reubicación y recarga de los extintores</t>
  </si>
  <si>
    <t>Suministrar el servicio de mantenimiento preventivo y correctivo incluido mano de obra y repuestos de un ascensor marca OTIS identificado con el número 39-e1141, de propiedad de la Superintendencia del Subsidio Familiar.</t>
  </si>
  <si>
    <t>Adquisición, instalación y prestación del servicio de rastreo y monitoreo vehicular integral, mediante el sistema GPS, para los vehículos de propiedad de la  del subsidio familiar.</t>
  </si>
  <si>
    <t>Dotación</t>
  </si>
  <si>
    <t>80111600;80111603</t>
  </si>
  <si>
    <t xml:space="preserve">Nombre del responsable </t>
  </si>
  <si>
    <t>Estado de solicitud de vigencias futuras</t>
  </si>
  <si>
    <t>¿Se requieren vigencias futuras?</t>
  </si>
  <si>
    <t>Valor estimado en la vigencia actual</t>
  </si>
  <si>
    <t>Valor total estimado</t>
  </si>
  <si>
    <t>Fuente de los recursos</t>
  </si>
  <si>
    <t xml:space="preserve">Modalidad de selección </t>
  </si>
  <si>
    <t>Duración estimada del contrato (número)</t>
  </si>
  <si>
    <t>Fecha estimada de inicio de proceso de selección (mes)</t>
  </si>
  <si>
    <t>Descripción</t>
  </si>
  <si>
    <t>Código UNSPSC (cada código separado por ;)</t>
  </si>
  <si>
    <t>Fecha de última actualización del PAA</t>
  </si>
  <si>
    <t>Límite de contratación mínima cuantía</t>
  </si>
  <si>
    <t>Límite de contratación menor cuantía</t>
  </si>
  <si>
    <t>Valor total del PAA</t>
  </si>
  <si>
    <t>Secretario General - Rafael Leonardo Paéz Fuentes</t>
  </si>
  <si>
    <t>Información de contacto</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</si>
  <si>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</si>
  <si>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Perspectiva estratégica</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</si>
  <si>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</si>
  <si>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Misión y visión</t>
  </si>
  <si>
    <t>http://www.ssf.gov.co/wps/portal</t>
  </si>
  <si>
    <t>Página web</t>
  </si>
  <si>
    <t>Teléfono</t>
  </si>
  <si>
    <t xml:space="preserve">Carrera 69 No.25B-4 Bogotá D.C </t>
  </si>
  <si>
    <t>Dirección</t>
  </si>
  <si>
    <t>SUPERINTENDENCIA DEL SUBSIDIO FAMILIAR</t>
  </si>
  <si>
    <t>Nombre</t>
  </si>
  <si>
    <t>A. INFORMACIÓN GENERAL DE LA ENTIDAD</t>
  </si>
  <si>
    <t>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</si>
</sst>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_-;\-&quot;$&quot;* #,##0_-;_-&quot;$&quot;* &quot;-&quot;??_-;_-@_-"/>
    <numFmt numFmtId="165" formatCode="_(&quot;$&quot;\ * #,##0_);_(&quot;$&quot;\ * \(#,##0\);_(&quot;$&quot;\ * &quot;-&quot;??_);_(@_)"/>
  </numFmts>
  <fonts count="16" x14ac:knownFonts="1">
    <font>
      <sz val="10"/>
      <name val="Arial"/>
      <family val="2"/>
    </font>
    <font>
      <sz val="10"/>
      <name val="Arial"/>
      <family val="2"/>
    </font>
    <font>
      <sz val="10"/>
      <name val="Arial Narrow"/>
      <family val="2"/>
    </font>
    <font>
      <sz val="10"/>
      <name val="Verdana"/>
      <family val="2"/>
    </font>
    <font>
      <b/>
      <sz val="10"/>
      <name val="Arial Narrow"/>
      <family val="2"/>
    </font>
    <font>
      <sz val="10"/>
      <name val="Calibri"/>
      <family val="2"/>
    </font>
    <font>
      <b/>
      <sz val="10"/>
      <color indexed="8"/>
      <name val="Calibri"/>
      <family val="2"/>
    </font>
    <font>
      <b/>
      <sz val="10"/>
      <name val="Verdana"/>
      <family val="2"/>
    </font>
    <font>
      <b/>
      <sz val="10"/>
      <color theme="0"/>
      <name val="Arial Narrow"/>
      <family val="2"/>
    </font>
    <font>
      <sz val="10"/>
      <color rgb="FFFF0000"/>
      <name val="Arial Narrow"/>
      <family val="2"/>
    </font>
    <font>
      <sz val="10"/>
      <color theme="1"/>
      <name val="Arial Narrow"/>
      <family val="2"/>
    </font>
    <font>
      <u/>
      <sz val="11"/>
      <color theme="10"/>
      <name val="Calibri"/>
      <family val="2"/>
      <scheme val="minor"/>
    </font>
    <font>
      <u/>
      <sz val="10"/>
      <name val="Arial Narrow"/>
      <family val="2"/>
    </font>
    <font>
      <b/>
      <sz val="10"/>
      <color theme="1"/>
      <name val="Arial Narrow"/>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DBE5F1"/>
        <bgColor indexed="64"/>
      </patternFill>
    </fill>
    <fill>
      <patternFill patternType="solid">
        <fgColor theme="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49" fontId="3" fillId="0" borderId="0">
      <alignment horizontal="left" vertical="center"/>
    </xf>
    <xf numFmtId="44" fontId="1" fillId="0" borderId="0" applyFont="0" applyFill="0" applyBorder="0" applyAlignment="0" applyProtection="0"/>
    <xf numFmtId="44" fontId="1" fillId="0" borderId="0" applyFont="0" applyFill="0" applyBorder="0" applyAlignment="0" applyProtection="0"/>
    <xf numFmtId="0" fontId="7" fillId="2" borderId="0">
      <alignment horizontal="center" vertical="center"/>
    </xf>
    <xf numFmtId="0" fontId="11" fillId="0" borderId="0" applyNumberFormat="0" applyFill="0" applyBorder="0" applyAlignment="0" applyProtection="0"/>
  </cellStyleXfs>
  <cellXfs count="55">
    <xf numFmtId="0" fontId="0" fillId="0" borderId="0" xfId="0"/>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9" fontId="2" fillId="0" borderId="1" xfId="2" applyFont="1" applyFill="1" applyBorder="1" applyAlignment="1" applyProtection="1">
      <alignment horizontal="left" vertical="center" wrapText="1"/>
    </xf>
    <xf numFmtId="1" fontId="2" fillId="0" borderId="1" xfId="0" applyNumberFormat="1" applyFont="1" applyFill="1" applyBorder="1" applyAlignment="1">
      <alignment horizontal="left" vertical="center" wrapText="1"/>
    </xf>
    <xf numFmtId="164" fontId="2" fillId="0" borderId="1" xfId="1" applyNumberFormat="1"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2" applyNumberFormat="1"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1" fontId="2" fillId="0" borderId="1" xfId="2" applyNumberFormat="1" applyFont="1" applyFill="1" applyBorder="1" applyAlignment="1" applyProtection="1">
      <alignment horizontal="left" vertical="center" wrapText="1"/>
      <protection locked="0"/>
    </xf>
    <xf numFmtId="2" fontId="2" fillId="0" borderId="1" xfId="2" applyNumberFormat="1" applyFont="1" applyFill="1" applyBorder="1" applyAlignment="1" applyProtection="1">
      <alignment horizontal="left" vertical="center" wrapText="1"/>
      <protection locked="0"/>
    </xf>
    <xf numFmtId="49" fontId="2" fillId="0" borderId="2" xfId="2" applyFont="1" applyFill="1" applyBorder="1" applyAlignment="1" applyProtection="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49" fontId="2" fillId="0" borderId="3" xfId="2" applyFont="1" applyFill="1" applyBorder="1" applyAlignment="1" applyProtection="1">
      <alignment horizontal="left" vertical="center" wrapText="1"/>
    </xf>
    <xf numFmtId="1" fontId="2" fillId="0" borderId="3" xfId="2" applyNumberFormat="1" applyFont="1" applyFill="1" applyBorder="1" applyAlignment="1" applyProtection="1">
      <alignment horizontal="left" vertical="center" wrapText="1"/>
      <protection locked="0"/>
    </xf>
    <xf numFmtId="164" fontId="2" fillId="0" borderId="3" xfId="1" applyNumberFormat="1" applyFont="1" applyFill="1" applyBorder="1" applyAlignment="1">
      <alignment vertical="center" wrapText="1"/>
    </xf>
    <xf numFmtId="2" fontId="2" fillId="0" borderId="3" xfId="2" applyNumberFormat="1" applyFont="1" applyFill="1" applyBorder="1" applyAlignment="1" applyProtection="1">
      <alignment horizontal="left" vertical="center" wrapText="1"/>
      <protection locked="0"/>
    </xf>
    <xf numFmtId="164" fontId="2" fillId="0" borderId="2" xfId="1" applyNumberFormat="1" applyFont="1" applyFill="1" applyBorder="1" applyAlignment="1">
      <alignment vertical="center" wrapText="1"/>
    </xf>
    <xf numFmtId="0" fontId="2" fillId="0" borderId="2" xfId="2" applyNumberFormat="1" applyFont="1" applyFill="1" applyBorder="1" applyAlignment="1" applyProtection="1">
      <alignment horizontal="left" vertical="center" wrapText="1"/>
      <protection locked="0"/>
    </xf>
    <xf numFmtId="1" fontId="2" fillId="0" borderId="2" xfId="2" applyNumberFormat="1" applyFont="1" applyFill="1" applyBorder="1" applyAlignment="1" applyProtection="1">
      <alignment horizontal="left" vertical="center" wrapText="1"/>
      <protection locked="0"/>
    </xf>
    <xf numFmtId="0" fontId="5" fillId="0" borderId="2" xfId="0" applyFont="1" applyFill="1" applyBorder="1" applyAlignment="1">
      <alignment vertical="center" wrapText="1"/>
    </xf>
    <xf numFmtId="49" fontId="1"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2" fillId="0" borderId="3" xfId="2" applyNumberFormat="1" applyFont="1" applyFill="1" applyBorder="1" applyAlignment="1" applyProtection="1">
      <alignment horizontal="left" vertical="center" wrapText="1"/>
      <protection locked="0"/>
    </xf>
    <xf numFmtId="0" fontId="4" fillId="0" borderId="2" xfId="0" applyFont="1" applyFill="1" applyBorder="1" applyAlignment="1">
      <alignment vertical="center" wrapText="1"/>
    </xf>
    <xf numFmtId="1" fontId="2" fillId="0" borderId="2"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2" fontId="2" fillId="0" borderId="2" xfId="2" applyNumberFormat="1" applyFont="1" applyFill="1" applyBorder="1" applyAlignment="1" applyProtection="1">
      <alignment horizontal="left" vertical="center" wrapText="1"/>
      <protection locked="0"/>
    </xf>
    <xf numFmtId="49" fontId="2" fillId="0" borderId="1" xfId="0" applyNumberFormat="1" applyFont="1" applyFill="1" applyBorder="1" applyAlignment="1">
      <alignment horizontal="center" vertical="center" wrapText="1"/>
    </xf>
    <xf numFmtId="164" fontId="2" fillId="0" borderId="2" xfId="3"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164" fontId="2" fillId="0" borderId="1" xfId="4" applyNumberFormat="1" applyFont="1" applyFill="1" applyBorder="1" applyAlignment="1">
      <alignment horizontal="center" vertical="center" wrapText="1"/>
    </xf>
    <xf numFmtId="0" fontId="8" fillId="3" borderId="1" xfId="5" applyFont="1" applyFill="1" applyBorder="1" applyAlignment="1" applyProtection="1">
      <alignment horizontal="center" vertical="center" wrapText="1"/>
    </xf>
    <xf numFmtId="0" fontId="2" fillId="4" borderId="0" xfId="0" applyFont="1" applyFill="1" applyAlignment="1">
      <alignment wrapText="1"/>
    </xf>
    <xf numFmtId="0" fontId="9" fillId="4" borderId="0" xfId="0" applyFont="1" applyFill="1" applyAlignment="1">
      <alignment wrapText="1"/>
    </xf>
    <xf numFmtId="164" fontId="9" fillId="4" borderId="0" xfId="0" applyNumberFormat="1" applyFont="1" applyFill="1" applyAlignment="1">
      <alignment wrapText="1"/>
    </xf>
    <xf numFmtId="14" fontId="2" fillId="0" borderId="4" xfId="0" applyNumberFormat="1" applyFont="1" applyBorder="1" applyAlignment="1">
      <alignment vertical="center" wrapText="1"/>
    </xf>
    <xf numFmtId="0" fontId="10" fillId="0" borderId="5" xfId="0" applyFont="1" applyBorder="1" applyAlignment="1">
      <alignment horizontal="left" wrapText="1"/>
    </xf>
    <xf numFmtId="165" fontId="2" fillId="0" borderId="6" xfId="0" applyNumberFormat="1" applyFont="1" applyBorder="1" applyAlignment="1">
      <alignment horizontal="center" vertical="center" wrapText="1"/>
    </xf>
    <xf numFmtId="0" fontId="10" fillId="0" borderId="7" xfId="0" applyFont="1" applyBorder="1" applyAlignment="1">
      <alignment vertical="center" wrapText="1"/>
    </xf>
    <xf numFmtId="164" fontId="2" fillId="0" borderId="6" xfId="1" applyNumberFormat="1" applyFont="1" applyBorder="1" applyAlignment="1">
      <alignment horizontal="center" vertical="center" wrapText="1"/>
    </xf>
    <xf numFmtId="164" fontId="2" fillId="0" borderId="6" xfId="1" quotePrefix="1" applyNumberFormat="1" applyFont="1" applyBorder="1" applyAlignment="1">
      <alignment horizontal="center" vertical="center" wrapText="1"/>
    </xf>
    <xf numFmtId="0" fontId="2" fillId="0" borderId="6" xfId="0" applyFont="1" applyBorder="1" applyAlignment="1">
      <alignment vertical="center" wrapText="1"/>
    </xf>
    <xf numFmtId="0" fontId="10" fillId="0" borderId="7" xfId="0" applyFont="1" applyBorder="1" applyAlignment="1">
      <alignment wrapText="1"/>
    </xf>
    <xf numFmtId="0" fontId="2" fillId="0" borderId="6" xfId="0" applyFont="1" applyBorder="1" applyAlignment="1">
      <alignment wrapText="1"/>
    </xf>
    <xf numFmtId="0" fontId="12" fillId="0" borderId="6" xfId="6" quotePrefix="1" applyFont="1" applyBorder="1" applyAlignment="1">
      <alignment wrapText="1"/>
    </xf>
    <xf numFmtId="0" fontId="2" fillId="0" borderId="6" xfId="0" quotePrefix="1" applyFont="1" applyBorder="1" applyAlignment="1">
      <alignment horizontal="left" wrapText="1"/>
    </xf>
    <xf numFmtId="0" fontId="2" fillId="0" borderId="8" xfId="0" applyFont="1" applyBorder="1" applyAlignment="1">
      <alignment wrapText="1"/>
    </xf>
    <xf numFmtId="0" fontId="10" fillId="0" borderId="9" xfId="0" applyFont="1" applyBorder="1" applyAlignment="1">
      <alignment horizontal="left" wrapText="1"/>
    </xf>
    <xf numFmtId="0" fontId="2" fillId="0" borderId="0" xfId="0" applyFont="1" applyAlignment="1">
      <alignment wrapText="1"/>
    </xf>
    <xf numFmtId="0" fontId="13" fillId="0" borderId="0" xfId="0" applyFont="1" applyAlignment="1">
      <alignment horizontal="left"/>
    </xf>
  </cellXfs>
  <cellStyles count="7">
    <cellStyle name="BodyStyle" xfId="2"/>
    <cellStyle name="HeaderStyle" xfId="5"/>
    <cellStyle name="Hipervínculo" xfId="6" builtinId="8"/>
    <cellStyle name="Moneda" xfId="1" builtinId="4"/>
    <cellStyle name="Moneda 4" xfId="4"/>
    <cellStyle name="Moneda 5"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4"/>
  <sheetViews>
    <sheetView tabSelected="1" topLeftCell="A15" workbookViewId="0">
      <pane xSplit="2" ySplit="4" topLeftCell="C19" activePane="bottomRight" state="frozen"/>
      <selection activeCell="A15" sqref="A15"/>
      <selection pane="topRight" activeCell="C15" sqref="C15"/>
      <selection pane="bottomLeft" activeCell="A19" sqref="A19"/>
      <selection pane="bottomRight" activeCell="B22" sqref="B22"/>
    </sheetView>
  </sheetViews>
  <sheetFormatPr baseColWidth="10" defaultRowHeight="12.75" x14ac:dyDescent="0.2"/>
  <cols>
    <col min="1" max="1" width="15.140625" customWidth="1"/>
    <col min="2" max="2" width="74" customWidth="1"/>
    <col min="3" max="3" width="15" customWidth="1"/>
    <col min="4" max="4" width="13.5703125" customWidth="1"/>
    <col min="5" max="5" width="17.7109375" customWidth="1"/>
    <col min="6" max="6" width="20.5703125" customWidth="1"/>
    <col min="7" max="7" width="16" customWidth="1"/>
    <col min="8" max="8" width="14.5703125" customWidth="1"/>
    <col min="9" max="9" width="12.5703125" customWidth="1"/>
    <col min="10" max="10" width="17.7109375" customWidth="1"/>
    <col min="11" max="11" width="45.42578125" customWidth="1"/>
  </cols>
  <sheetData>
    <row r="1" spans="1:11" x14ac:dyDescent="0.2">
      <c r="A1" s="38"/>
      <c r="B1" s="37"/>
      <c r="C1" s="38"/>
      <c r="D1" s="38"/>
      <c r="E1" s="38"/>
      <c r="F1" s="38"/>
      <c r="G1" s="38"/>
      <c r="H1" s="38"/>
      <c r="I1" s="38"/>
      <c r="J1" s="38"/>
      <c r="K1" s="38"/>
    </row>
    <row r="2" spans="1:11" x14ac:dyDescent="0.2">
      <c r="A2" s="54" t="s">
        <v>268</v>
      </c>
      <c r="B2" s="53"/>
      <c r="C2" s="38"/>
      <c r="D2" s="38"/>
      <c r="E2" s="38"/>
      <c r="F2" s="38"/>
      <c r="G2" s="38"/>
      <c r="H2" s="38"/>
      <c r="I2" s="38"/>
      <c r="J2" s="38"/>
      <c r="K2" s="38"/>
    </row>
    <row r="3" spans="1:11" x14ac:dyDescent="0.2">
      <c r="A3" s="54"/>
      <c r="B3" s="53"/>
      <c r="C3" s="38"/>
      <c r="D3" s="38"/>
      <c r="E3" s="38"/>
      <c r="F3" s="38"/>
      <c r="G3" s="38"/>
      <c r="H3" s="38"/>
      <c r="I3" s="38"/>
      <c r="J3" s="38"/>
      <c r="K3" s="38"/>
    </row>
    <row r="4" spans="1:11" ht="13.5" thickBot="1" x14ac:dyDescent="0.25">
      <c r="A4" s="54" t="s">
        <v>267</v>
      </c>
      <c r="B4" s="53"/>
      <c r="C4" s="38"/>
      <c r="D4" s="38"/>
      <c r="E4" s="38"/>
      <c r="F4" s="38"/>
      <c r="G4" s="38"/>
      <c r="H4" s="38"/>
      <c r="I4" s="38"/>
      <c r="J4" s="38"/>
      <c r="K4" s="38"/>
    </row>
    <row r="5" spans="1:11" x14ac:dyDescent="0.2">
      <c r="A5" s="52" t="s">
        <v>266</v>
      </c>
      <c r="B5" s="51" t="s">
        <v>265</v>
      </c>
      <c r="C5" s="38"/>
      <c r="D5" s="38"/>
      <c r="E5" s="38"/>
      <c r="F5" s="38"/>
      <c r="G5" s="38"/>
      <c r="H5" s="38"/>
      <c r="I5" s="38"/>
      <c r="J5" s="38"/>
      <c r="K5" s="38"/>
    </row>
    <row r="6" spans="1:11" x14ac:dyDescent="0.2">
      <c r="A6" s="47" t="s">
        <v>264</v>
      </c>
      <c r="B6" s="48" t="s">
        <v>263</v>
      </c>
      <c r="C6" s="38"/>
      <c r="D6" s="38"/>
      <c r="E6" s="38"/>
      <c r="F6" s="38"/>
      <c r="G6" s="38"/>
      <c r="H6" s="38"/>
      <c r="I6" s="38"/>
      <c r="J6" s="38"/>
      <c r="K6" s="38"/>
    </row>
    <row r="7" spans="1:11" x14ac:dyDescent="0.2">
      <c r="A7" s="47" t="s">
        <v>262</v>
      </c>
      <c r="B7" s="50">
        <v>3487800</v>
      </c>
      <c r="C7" s="38"/>
      <c r="D7" s="38"/>
      <c r="E7" s="38"/>
      <c r="F7" s="38"/>
      <c r="G7" s="38"/>
      <c r="H7" s="38"/>
      <c r="I7" s="38"/>
      <c r="J7" s="38"/>
      <c r="K7" s="38"/>
    </row>
    <row r="8" spans="1:11" x14ac:dyDescent="0.2">
      <c r="A8" s="47" t="s">
        <v>261</v>
      </c>
      <c r="B8" s="49" t="s">
        <v>260</v>
      </c>
      <c r="C8" s="38"/>
      <c r="D8" s="38"/>
      <c r="E8" s="38"/>
      <c r="F8" s="38"/>
      <c r="G8" s="38"/>
      <c r="H8" s="38"/>
      <c r="I8" s="38"/>
      <c r="J8" s="38"/>
      <c r="K8" s="38"/>
    </row>
    <row r="9" spans="1:11" ht="153" x14ac:dyDescent="0.2">
      <c r="A9" s="43" t="s">
        <v>259</v>
      </c>
      <c r="B9" s="48" t="s">
        <v>258</v>
      </c>
      <c r="C9" s="38"/>
      <c r="D9" s="38"/>
      <c r="E9" s="38"/>
      <c r="F9" s="38"/>
      <c r="G9" s="38"/>
      <c r="H9" s="38"/>
      <c r="I9" s="38"/>
      <c r="J9" s="38"/>
      <c r="K9" s="38"/>
    </row>
    <row r="10" spans="1:11" ht="38.25" x14ac:dyDescent="0.2">
      <c r="A10" s="43" t="s">
        <v>257</v>
      </c>
      <c r="B10" s="48" t="s">
        <v>256</v>
      </c>
      <c r="C10" s="38"/>
      <c r="D10" s="38"/>
      <c r="E10" s="38"/>
      <c r="F10" s="38"/>
      <c r="G10" s="38"/>
      <c r="H10" s="38"/>
      <c r="I10" s="38"/>
      <c r="J10" s="38"/>
      <c r="K10" s="38"/>
    </row>
    <row r="11" spans="1:11" ht="25.5" x14ac:dyDescent="0.2">
      <c r="A11" s="47" t="s">
        <v>255</v>
      </c>
      <c r="B11" s="46" t="s">
        <v>254</v>
      </c>
      <c r="C11" s="38"/>
      <c r="D11" s="38"/>
      <c r="E11" s="38"/>
      <c r="F11" s="38"/>
      <c r="G11" s="38"/>
      <c r="H11" s="38"/>
      <c r="I11" s="38"/>
      <c r="J11" s="38"/>
      <c r="K11" s="38"/>
    </row>
    <row r="12" spans="1:11" x14ac:dyDescent="0.2">
      <c r="A12" s="43" t="s">
        <v>253</v>
      </c>
      <c r="B12" s="45">
        <f>G155</f>
        <v>0</v>
      </c>
      <c r="C12" s="38"/>
      <c r="D12" s="38"/>
      <c r="E12" s="38"/>
      <c r="F12" s="38"/>
      <c r="G12" s="38"/>
      <c r="H12" s="38"/>
      <c r="I12" s="38"/>
      <c r="J12" s="38"/>
      <c r="K12" s="38"/>
    </row>
    <row r="13" spans="1:11" ht="38.25" x14ac:dyDescent="0.2">
      <c r="A13" s="43" t="s">
        <v>252</v>
      </c>
      <c r="B13" s="44">
        <v>206560760</v>
      </c>
      <c r="C13" s="38"/>
      <c r="D13" s="38"/>
      <c r="E13" s="38"/>
      <c r="F13" s="38"/>
      <c r="G13" s="38"/>
      <c r="H13" s="38"/>
      <c r="I13" s="38"/>
      <c r="J13" s="38"/>
      <c r="K13" s="38"/>
    </row>
    <row r="14" spans="1:11" ht="38.25" x14ac:dyDescent="0.2">
      <c r="A14" s="43" t="s">
        <v>251</v>
      </c>
      <c r="B14" s="42">
        <v>20656076</v>
      </c>
      <c r="C14" s="38"/>
      <c r="D14" s="38"/>
      <c r="E14" s="38"/>
      <c r="F14" s="38"/>
      <c r="G14" s="39"/>
      <c r="H14" s="38"/>
      <c r="I14" s="38"/>
      <c r="J14" s="38"/>
      <c r="K14" s="38"/>
    </row>
    <row r="15" spans="1:11" ht="39" thickBot="1" x14ac:dyDescent="0.25">
      <c r="A15" s="41" t="s">
        <v>250</v>
      </c>
      <c r="B15" s="40">
        <v>42973</v>
      </c>
      <c r="C15" s="38"/>
      <c r="D15" s="38"/>
      <c r="E15" s="38"/>
      <c r="F15" s="38"/>
      <c r="G15" s="39"/>
      <c r="H15" s="38"/>
      <c r="I15" s="38"/>
      <c r="J15" s="38"/>
      <c r="K15" s="38"/>
    </row>
    <row r="16" spans="1:11" ht="7.5" customHeight="1" x14ac:dyDescent="0.2">
      <c r="A16" s="38"/>
      <c r="B16" s="37"/>
      <c r="C16" s="38"/>
      <c r="D16" s="38"/>
      <c r="E16" s="38"/>
      <c r="F16" s="38"/>
      <c r="G16" s="38"/>
      <c r="H16" s="38"/>
      <c r="I16" s="38"/>
      <c r="J16" s="38"/>
      <c r="K16" s="38"/>
    </row>
    <row r="17" spans="1:11" ht="7.5" customHeight="1" x14ac:dyDescent="0.2">
      <c r="A17" s="37"/>
      <c r="B17" s="37"/>
      <c r="C17" s="37"/>
      <c r="D17" s="37"/>
      <c r="E17" s="37"/>
      <c r="F17" s="37"/>
      <c r="G17" s="37"/>
      <c r="H17" s="37"/>
      <c r="I17" s="37"/>
      <c r="J17" s="37"/>
      <c r="K17" s="37"/>
    </row>
    <row r="18" spans="1:11" ht="51" x14ac:dyDescent="0.2">
      <c r="A18" s="36" t="s">
        <v>249</v>
      </c>
      <c r="B18" s="36" t="s">
        <v>248</v>
      </c>
      <c r="C18" s="36" t="s">
        <v>247</v>
      </c>
      <c r="D18" s="36" t="s">
        <v>246</v>
      </c>
      <c r="E18" s="36" t="s">
        <v>245</v>
      </c>
      <c r="F18" s="36" t="s">
        <v>244</v>
      </c>
      <c r="G18" s="36" t="s">
        <v>243</v>
      </c>
      <c r="H18" s="36" t="s">
        <v>242</v>
      </c>
      <c r="I18" s="36" t="s">
        <v>241</v>
      </c>
      <c r="J18" s="36" t="s">
        <v>240</v>
      </c>
      <c r="K18" s="36" t="s">
        <v>239</v>
      </c>
    </row>
    <row r="19" spans="1:11" ht="51" x14ac:dyDescent="0.2">
      <c r="A19" s="11" t="s">
        <v>238</v>
      </c>
      <c r="B19" s="1" t="s">
        <v>237</v>
      </c>
      <c r="C19" s="2" t="s">
        <v>10</v>
      </c>
      <c r="D19" s="2" t="s">
        <v>84</v>
      </c>
      <c r="E19" s="4" t="s">
        <v>208</v>
      </c>
      <c r="F19" s="1" t="s">
        <v>187</v>
      </c>
      <c r="G19" s="6">
        <v>3000000</v>
      </c>
      <c r="H19" s="6">
        <v>3000000</v>
      </c>
      <c r="I19" s="2" t="s">
        <v>2</v>
      </c>
      <c r="J19" s="2" t="s">
        <v>1</v>
      </c>
      <c r="K19" s="1" t="s">
        <v>115</v>
      </c>
    </row>
    <row r="20" spans="1:11" ht="51" x14ac:dyDescent="0.2">
      <c r="A20" s="10">
        <v>32101600</v>
      </c>
      <c r="B20" s="1" t="s">
        <v>236</v>
      </c>
      <c r="C20" s="2" t="s">
        <v>6</v>
      </c>
      <c r="D20" s="2" t="s">
        <v>39</v>
      </c>
      <c r="E20" s="4" t="s">
        <v>96</v>
      </c>
      <c r="F20" s="1" t="s">
        <v>187</v>
      </c>
      <c r="G20" s="6">
        <v>6000000</v>
      </c>
      <c r="H20" s="6">
        <v>6000000</v>
      </c>
      <c r="I20" s="2" t="s">
        <v>2</v>
      </c>
      <c r="J20" s="2" t="s">
        <v>1</v>
      </c>
      <c r="K20" s="1" t="s">
        <v>115</v>
      </c>
    </row>
    <row r="21" spans="1:11" ht="51" x14ac:dyDescent="0.2">
      <c r="A21" s="8">
        <v>72101506</v>
      </c>
      <c r="B21" s="1" t="s">
        <v>235</v>
      </c>
      <c r="C21" s="2" t="s">
        <v>6</v>
      </c>
      <c r="D21" s="2" t="s">
        <v>5</v>
      </c>
      <c r="E21" s="4" t="s">
        <v>12</v>
      </c>
      <c r="F21" s="1" t="s">
        <v>187</v>
      </c>
      <c r="G21" s="3">
        <v>15000000</v>
      </c>
      <c r="H21" s="3">
        <v>15000000</v>
      </c>
      <c r="I21" s="2" t="s">
        <v>2</v>
      </c>
      <c r="J21" s="2" t="s">
        <v>1</v>
      </c>
      <c r="K21" s="1" t="s">
        <v>115</v>
      </c>
    </row>
    <row r="22" spans="1:11" ht="51" x14ac:dyDescent="0.2">
      <c r="A22" s="10">
        <v>46191600</v>
      </c>
      <c r="B22" s="1" t="s">
        <v>234</v>
      </c>
      <c r="C22" s="2" t="s">
        <v>10</v>
      </c>
      <c r="D22" s="2" t="s">
        <v>84</v>
      </c>
      <c r="E22" s="4" t="s">
        <v>96</v>
      </c>
      <c r="F22" s="1" t="s">
        <v>187</v>
      </c>
      <c r="G22" s="6">
        <v>10000000</v>
      </c>
      <c r="H22" s="6">
        <v>10000000</v>
      </c>
      <c r="I22" s="2" t="s">
        <v>2</v>
      </c>
      <c r="J22" s="2" t="s">
        <v>1</v>
      </c>
      <c r="K22" s="1" t="s">
        <v>115</v>
      </c>
    </row>
    <row r="23" spans="1:11" ht="51" x14ac:dyDescent="0.2">
      <c r="A23" s="10">
        <v>78181500</v>
      </c>
      <c r="B23" s="1" t="s">
        <v>233</v>
      </c>
      <c r="C23" s="2" t="s">
        <v>18</v>
      </c>
      <c r="D23" s="2" t="s">
        <v>52</v>
      </c>
      <c r="E23" s="4" t="s">
        <v>96</v>
      </c>
      <c r="F23" s="1" t="s">
        <v>187</v>
      </c>
      <c r="G23" s="6">
        <v>14065410</v>
      </c>
      <c r="H23" s="6">
        <v>14065410</v>
      </c>
      <c r="I23" s="2" t="s">
        <v>2</v>
      </c>
      <c r="J23" s="2" t="s">
        <v>1</v>
      </c>
      <c r="K23" s="1" t="s">
        <v>115</v>
      </c>
    </row>
    <row r="24" spans="1:11" ht="51" x14ac:dyDescent="0.2">
      <c r="A24" s="10">
        <v>76111501</v>
      </c>
      <c r="B24" s="1" t="s">
        <v>232</v>
      </c>
      <c r="C24" s="2" t="s">
        <v>18</v>
      </c>
      <c r="D24" s="2" t="s">
        <v>70</v>
      </c>
      <c r="E24" s="4" t="s">
        <v>208</v>
      </c>
      <c r="F24" s="1" t="s">
        <v>187</v>
      </c>
      <c r="G24" s="3">
        <v>224912807.25</v>
      </c>
      <c r="H24" s="3">
        <v>224912807.25</v>
      </c>
      <c r="I24" s="2" t="s">
        <v>2</v>
      </c>
      <c r="J24" s="2" t="s">
        <v>1</v>
      </c>
      <c r="K24" s="1" t="s">
        <v>115</v>
      </c>
    </row>
    <row r="25" spans="1:11" ht="51" x14ac:dyDescent="0.2">
      <c r="A25" s="10">
        <v>92121500</v>
      </c>
      <c r="B25" s="1" t="s">
        <v>231</v>
      </c>
      <c r="C25" s="2" t="s">
        <v>6</v>
      </c>
      <c r="D25" s="2" t="s">
        <v>136</v>
      </c>
      <c r="E25" s="4" t="s">
        <v>230</v>
      </c>
      <c r="F25" s="1" t="s">
        <v>187</v>
      </c>
      <c r="G25" s="3">
        <v>115305701</v>
      </c>
      <c r="H25" s="3">
        <v>115305701</v>
      </c>
      <c r="I25" s="2" t="s">
        <v>2</v>
      </c>
      <c r="J25" s="2" t="s">
        <v>1</v>
      </c>
      <c r="K25" s="1" t="s">
        <v>115</v>
      </c>
    </row>
    <row r="26" spans="1:11" ht="51" x14ac:dyDescent="0.2">
      <c r="A26" s="10">
        <v>72154300</v>
      </c>
      <c r="B26" s="1" t="s">
        <v>229</v>
      </c>
      <c r="C26" s="2" t="s">
        <v>63</v>
      </c>
      <c r="D26" s="2" t="s">
        <v>70</v>
      </c>
      <c r="E26" s="4" t="s">
        <v>96</v>
      </c>
      <c r="F26" s="1" t="s">
        <v>187</v>
      </c>
      <c r="G26" s="3">
        <v>5094300</v>
      </c>
      <c r="H26" s="3">
        <v>5094300</v>
      </c>
      <c r="I26" s="2" t="s">
        <v>2</v>
      </c>
      <c r="J26" s="2" t="s">
        <v>1</v>
      </c>
      <c r="K26" s="1" t="s">
        <v>115</v>
      </c>
    </row>
    <row r="27" spans="1:11" ht="51" x14ac:dyDescent="0.2">
      <c r="A27" s="10">
        <v>78111800</v>
      </c>
      <c r="B27" s="1" t="s">
        <v>228</v>
      </c>
      <c r="C27" s="2" t="s">
        <v>46</v>
      </c>
      <c r="D27" s="2" t="s">
        <v>227</v>
      </c>
      <c r="E27" s="4" t="s">
        <v>33</v>
      </c>
      <c r="F27" s="1" t="s">
        <v>187</v>
      </c>
      <c r="G27" s="3">
        <v>396421333</v>
      </c>
      <c r="H27" s="3">
        <v>396421333</v>
      </c>
      <c r="I27" s="2" t="s">
        <v>2</v>
      </c>
      <c r="J27" s="2" t="s">
        <v>1</v>
      </c>
      <c r="K27" s="1" t="s">
        <v>115</v>
      </c>
    </row>
    <row r="28" spans="1:11" ht="51" x14ac:dyDescent="0.2">
      <c r="A28" s="10">
        <v>55101519</v>
      </c>
      <c r="B28" s="34" t="s">
        <v>226</v>
      </c>
      <c r="C28" s="2" t="s">
        <v>18</v>
      </c>
      <c r="D28" s="2" t="s">
        <v>225</v>
      </c>
      <c r="E28" s="4" t="s">
        <v>12</v>
      </c>
      <c r="F28" s="1" t="s">
        <v>187</v>
      </c>
      <c r="G28" s="6">
        <v>4500000</v>
      </c>
      <c r="H28" s="6">
        <v>4500000</v>
      </c>
      <c r="I28" s="2" t="s">
        <v>2</v>
      </c>
      <c r="J28" s="2" t="s">
        <v>1</v>
      </c>
      <c r="K28" s="1" t="s">
        <v>115</v>
      </c>
    </row>
    <row r="29" spans="1:11" ht="51" x14ac:dyDescent="0.2">
      <c r="A29" s="10">
        <v>55101519</v>
      </c>
      <c r="B29" s="1" t="s">
        <v>224</v>
      </c>
      <c r="C29" s="2" t="s">
        <v>59</v>
      </c>
      <c r="D29" s="2" t="s">
        <v>52</v>
      </c>
      <c r="E29" s="4" t="s">
        <v>12</v>
      </c>
      <c r="F29" s="1" t="s">
        <v>187</v>
      </c>
      <c r="G29" s="6">
        <v>10000000</v>
      </c>
      <c r="H29" s="6">
        <v>10000000</v>
      </c>
      <c r="I29" s="2" t="s">
        <v>2</v>
      </c>
      <c r="J29" s="2" t="s">
        <v>1</v>
      </c>
      <c r="K29" s="1" t="s">
        <v>115</v>
      </c>
    </row>
    <row r="30" spans="1:11" ht="51" x14ac:dyDescent="0.2">
      <c r="A30" s="10">
        <v>80101500</v>
      </c>
      <c r="B30" s="1" t="s">
        <v>223</v>
      </c>
      <c r="C30" s="2" t="s">
        <v>59</v>
      </c>
      <c r="D30" s="2" t="s">
        <v>222</v>
      </c>
      <c r="E30" s="4" t="s">
        <v>96</v>
      </c>
      <c r="F30" s="1" t="s">
        <v>187</v>
      </c>
      <c r="G30" s="3">
        <v>7942008</v>
      </c>
      <c r="H30" s="3">
        <v>7942008</v>
      </c>
      <c r="I30" s="2" t="s">
        <v>2</v>
      </c>
      <c r="J30" s="2" t="s">
        <v>207</v>
      </c>
      <c r="K30" s="1" t="s">
        <v>115</v>
      </c>
    </row>
    <row r="31" spans="1:11" ht="51" x14ac:dyDescent="0.2">
      <c r="A31" s="11" t="s">
        <v>221</v>
      </c>
      <c r="B31" s="1" t="s">
        <v>220</v>
      </c>
      <c r="C31" s="2" t="s">
        <v>218</v>
      </c>
      <c r="D31" s="2" t="s">
        <v>84</v>
      </c>
      <c r="E31" s="4" t="s">
        <v>96</v>
      </c>
      <c r="F31" s="1" t="s">
        <v>187</v>
      </c>
      <c r="G31" s="6">
        <v>10000000</v>
      </c>
      <c r="H31" s="6">
        <v>10000000</v>
      </c>
      <c r="I31" s="2" t="s">
        <v>2</v>
      </c>
      <c r="J31" s="2" t="s">
        <v>207</v>
      </c>
      <c r="K31" s="1" t="s">
        <v>115</v>
      </c>
    </row>
    <row r="32" spans="1:11" ht="51" x14ac:dyDescent="0.2">
      <c r="A32" s="8">
        <v>84131607</v>
      </c>
      <c r="B32" s="1" t="s">
        <v>219</v>
      </c>
      <c r="C32" s="2" t="s">
        <v>218</v>
      </c>
      <c r="D32" s="2" t="s">
        <v>74</v>
      </c>
      <c r="E32" s="4" t="s">
        <v>208</v>
      </c>
      <c r="F32" s="1" t="s">
        <v>187</v>
      </c>
      <c r="G32" s="6">
        <v>5000000</v>
      </c>
      <c r="H32" s="6">
        <v>5000000</v>
      </c>
      <c r="I32" s="2" t="s">
        <v>2</v>
      </c>
      <c r="J32" s="2" t="s">
        <v>207</v>
      </c>
      <c r="K32" s="1" t="s">
        <v>115</v>
      </c>
    </row>
    <row r="33" spans="1:11" ht="51" x14ac:dyDescent="0.2">
      <c r="A33" s="8">
        <v>84131500</v>
      </c>
      <c r="B33" s="1" t="s">
        <v>217</v>
      </c>
      <c r="C33" s="2" t="s">
        <v>59</v>
      </c>
      <c r="D33" s="2" t="s">
        <v>216</v>
      </c>
      <c r="E33" s="4" t="s">
        <v>116</v>
      </c>
      <c r="F33" s="1" t="s">
        <v>187</v>
      </c>
      <c r="G33" s="35">
        <v>149956638</v>
      </c>
      <c r="H33" s="35">
        <v>149956638</v>
      </c>
      <c r="I33" s="2" t="s">
        <v>2</v>
      </c>
      <c r="J33" s="2" t="s">
        <v>207</v>
      </c>
      <c r="K33" s="1" t="s">
        <v>115</v>
      </c>
    </row>
    <row r="34" spans="1:11" ht="51" x14ac:dyDescent="0.2">
      <c r="A34" s="8">
        <v>84131503</v>
      </c>
      <c r="B34" s="1" t="s">
        <v>215</v>
      </c>
      <c r="C34" s="2" t="s">
        <v>59</v>
      </c>
      <c r="D34" s="2" t="s">
        <v>39</v>
      </c>
      <c r="E34" s="4" t="s">
        <v>208</v>
      </c>
      <c r="F34" s="1" t="s">
        <v>187</v>
      </c>
      <c r="G34" s="3">
        <v>7369905</v>
      </c>
      <c r="H34" s="3">
        <v>7369905</v>
      </c>
      <c r="I34" s="2" t="s">
        <v>2</v>
      </c>
      <c r="J34" s="2" t="s">
        <v>207</v>
      </c>
      <c r="K34" s="1" t="s">
        <v>115</v>
      </c>
    </row>
    <row r="35" spans="1:11" ht="51" x14ac:dyDescent="0.2">
      <c r="A35" s="10">
        <v>14111828</v>
      </c>
      <c r="B35" s="1" t="s">
        <v>214</v>
      </c>
      <c r="C35" s="2" t="s">
        <v>46</v>
      </c>
      <c r="D35" s="2" t="s">
        <v>103</v>
      </c>
      <c r="E35" s="4" t="s">
        <v>208</v>
      </c>
      <c r="F35" s="1" t="s">
        <v>187</v>
      </c>
      <c r="G35" s="3">
        <v>13170642.539999999</v>
      </c>
      <c r="H35" s="3">
        <v>13170642.539999999</v>
      </c>
      <c r="I35" s="2" t="s">
        <v>2</v>
      </c>
      <c r="J35" s="2" t="s">
        <v>1</v>
      </c>
      <c r="K35" s="1" t="s">
        <v>115</v>
      </c>
    </row>
    <row r="36" spans="1:11" ht="51" x14ac:dyDescent="0.2">
      <c r="A36" s="8">
        <v>80101600</v>
      </c>
      <c r="B36" s="34" t="s">
        <v>213</v>
      </c>
      <c r="C36" s="2" t="s">
        <v>18</v>
      </c>
      <c r="D36" s="2" t="s">
        <v>20</v>
      </c>
      <c r="E36" s="4" t="s">
        <v>12</v>
      </c>
      <c r="F36" s="1" t="s">
        <v>210</v>
      </c>
      <c r="G36" s="3">
        <v>12600000</v>
      </c>
      <c r="H36" s="3">
        <v>12600000</v>
      </c>
      <c r="I36" s="2" t="s">
        <v>2</v>
      </c>
      <c r="J36" s="2" t="s">
        <v>207</v>
      </c>
      <c r="K36" s="1" t="s">
        <v>115</v>
      </c>
    </row>
    <row r="37" spans="1:11" ht="51" x14ac:dyDescent="0.2">
      <c r="A37" s="8">
        <v>78111500</v>
      </c>
      <c r="B37" s="34" t="s">
        <v>212</v>
      </c>
      <c r="C37" s="2" t="s">
        <v>18</v>
      </c>
      <c r="D37" s="2" t="s">
        <v>52</v>
      </c>
      <c r="E37" s="4" t="s">
        <v>208</v>
      </c>
      <c r="F37" s="1" t="s">
        <v>187</v>
      </c>
      <c r="G37" s="6">
        <v>400000000</v>
      </c>
      <c r="H37" s="6">
        <v>400000000</v>
      </c>
      <c r="I37" s="2" t="s">
        <v>2</v>
      </c>
      <c r="J37" s="2" t="s">
        <v>207</v>
      </c>
      <c r="K37" s="1" t="s">
        <v>115</v>
      </c>
    </row>
    <row r="38" spans="1:11" ht="51" x14ac:dyDescent="0.2">
      <c r="A38" s="8">
        <v>93101504</v>
      </c>
      <c r="B38" s="1" t="s">
        <v>211</v>
      </c>
      <c r="C38" s="2" t="s">
        <v>190</v>
      </c>
      <c r="D38" s="2" t="s">
        <v>84</v>
      </c>
      <c r="E38" s="4" t="s">
        <v>12</v>
      </c>
      <c r="F38" s="1" t="s">
        <v>210</v>
      </c>
      <c r="G38" s="6">
        <v>5000000</v>
      </c>
      <c r="H38" s="6">
        <v>5000000</v>
      </c>
      <c r="I38" s="2" t="s">
        <v>2</v>
      </c>
      <c r="J38" s="2" t="s">
        <v>207</v>
      </c>
      <c r="K38" s="1" t="s">
        <v>115</v>
      </c>
    </row>
    <row r="39" spans="1:11" ht="51" x14ac:dyDescent="0.2">
      <c r="A39" s="10">
        <v>78181701</v>
      </c>
      <c r="B39" s="1" t="s">
        <v>209</v>
      </c>
      <c r="C39" s="2" t="s">
        <v>18</v>
      </c>
      <c r="D39" s="2" t="s">
        <v>39</v>
      </c>
      <c r="E39" s="4" t="s">
        <v>208</v>
      </c>
      <c r="F39" s="1" t="s">
        <v>187</v>
      </c>
      <c r="G39" s="6">
        <v>35000000</v>
      </c>
      <c r="H39" s="6">
        <v>35000000</v>
      </c>
      <c r="I39" s="2" t="s">
        <v>2</v>
      </c>
      <c r="J39" s="2" t="s">
        <v>207</v>
      </c>
      <c r="K39" s="1" t="s">
        <v>115</v>
      </c>
    </row>
    <row r="40" spans="1:11" ht="51" x14ac:dyDescent="0.2">
      <c r="A40" s="10">
        <v>80111500</v>
      </c>
      <c r="B40" s="1" t="s">
        <v>206</v>
      </c>
      <c r="C40" s="2" t="s">
        <v>63</v>
      </c>
      <c r="D40" s="2" t="s">
        <v>84</v>
      </c>
      <c r="E40" s="4" t="s">
        <v>12</v>
      </c>
      <c r="F40" s="1" t="s">
        <v>171</v>
      </c>
      <c r="G40" s="3">
        <v>2800000</v>
      </c>
      <c r="H40" s="3">
        <v>2800000</v>
      </c>
      <c r="I40" s="2" t="s">
        <v>2</v>
      </c>
      <c r="J40" s="2" t="s">
        <v>1</v>
      </c>
      <c r="K40" s="1" t="s">
        <v>115</v>
      </c>
    </row>
    <row r="41" spans="1:11" ht="51" x14ac:dyDescent="0.2">
      <c r="A41" s="10">
        <v>84111507</v>
      </c>
      <c r="B41" s="1" t="s">
        <v>205</v>
      </c>
      <c r="C41" s="2" t="s">
        <v>10</v>
      </c>
      <c r="D41" s="2" t="s">
        <v>9</v>
      </c>
      <c r="E41" s="4" t="s">
        <v>12</v>
      </c>
      <c r="F41" s="1" t="s">
        <v>171</v>
      </c>
      <c r="G41" s="3">
        <v>14000000</v>
      </c>
      <c r="H41" s="3">
        <v>14000000</v>
      </c>
      <c r="I41" s="2" t="s">
        <v>2</v>
      </c>
      <c r="J41" s="2" t="s">
        <v>1</v>
      </c>
      <c r="K41" s="1" t="s">
        <v>115</v>
      </c>
    </row>
    <row r="42" spans="1:11" ht="51" x14ac:dyDescent="0.2">
      <c r="A42" s="10">
        <v>80101510</v>
      </c>
      <c r="B42" s="32" t="s">
        <v>204</v>
      </c>
      <c r="C42" s="2" t="s">
        <v>18</v>
      </c>
      <c r="D42" s="2" t="s">
        <v>52</v>
      </c>
      <c r="E42" s="4" t="s">
        <v>12</v>
      </c>
      <c r="F42" s="1" t="s">
        <v>171</v>
      </c>
      <c r="G42" s="6">
        <f>7000000*8</f>
        <v>56000000</v>
      </c>
      <c r="H42" s="6">
        <f>7000000*8</f>
        <v>56000000</v>
      </c>
      <c r="I42" s="2" t="s">
        <v>2</v>
      </c>
      <c r="J42" s="2" t="s">
        <v>1</v>
      </c>
      <c r="K42" s="1" t="s">
        <v>200</v>
      </c>
    </row>
    <row r="43" spans="1:11" ht="51" x14ac:dyDescent="0.2">
      <c r="A43" s="10">
        <v>80101510</v>
      </c>
      <c r="B43" s="32" t="s">
        <v>203</v>
      </c>
      <c r="C43" s="2" t="s">
        <v>18</v>
      </c>
      <c r="D43" s="2" t="s">
        <v>52</v>
      </c>
      <c r="E43" s="4" t="s">
        <v>12</v>
      </c>
      <c r="F43" s="1" t="s">
        <v>171</v>
      </c>
      <c r="G43" s="3">
        <v>40000000</v>
      </c>
      <c r="H43" s="3">
        <v>40000000</v>
      </c>
      <c r="I43" s="2" t="s">
        <v>2</v>
      </c>
      <c r="J43" s="2" t="s">
        <v>1</v>
      </c>
      <c r="K43" s="1" t="s">
        <v>200</v>
      </c>
    </row>
    <row r="44" spans="1:11" ht="63.75" x14ac:dyDescent="0.2">
      <c r="A44" s="10">
        <v>80101510</v>
      </c>
      <c r="B44" s="32" t="s">
        <v>202</v>
      </c>
      <c r="C44" s="2" t="s">
        <v>18</v>
      </c>
      <c r="D44" s="2" t="s">
        <v>52</v>
      </c>
      <c r="E44" s="4" t="s">
        <v>12</v>
      </c>
      <c r="F44" s="1" t="s">
        <v>171</v>
      </c>
      <c r="G44" s="6">
        <v>64000000</v>
      </c>
      <c r="H44" s="6">
        <v>64000000</v>
      </c>
      <c r="I44" s="2" t="s">
        <v>2</v>
      </c>
      <c r="J44" s="2" t="s">
        <v>1</v>
      </c>
      <c r="K44" s="1" t="s">
        <v>200</v>
      </c>
    </row>
    <row r="45" spans="1:11" ht="63.75" x14ac:dyDescent="0.2">
      <c r="A45" s="10">
        <v>80101600</v>
      </c>
      <c r="B45" s="1" t="s">
        <v>201</v>
      </c>
      <c r="C45" s="2" t="s">
        <v>63</v>
      </c>
      <c r="D45" s="2" t="s">
        <v>52</v>
      </c>
      <c r="E45" s="4" t="s">
        <v>12</v>
      </c>
      <c r="F45" s="1" t="s">
        <v>171</v>
      </c>
      <c r="G45" s="6">
        <f>7000000*8</f>
        <v>56000000</v>
      </c>
      <c r="H45" s="6">
        <f>7000000*8</f>
        <v>56000000</v>
      </c>
      <c r="I45" s="2" t="s">
        <v>2</v>
      </c>
      <c r="J45" s="2" t="s">
        <v>1</v>
      </c>
      <c r="K45" s="1" t="s">
        <v>200</v>
      </c>
    </row>
    <row r="46" spans="1:11" ht="51" x14ac:dyDescent="0.2">
      <c r="A46" s="10">
        <v>80101600</v>
      </c>
      <c r="B46" s="1" t="s">
        <v>198</v>
      </c>
      <c r="C46" s="2" t="s">
        <v>63</v>
      </c>
      <c r="D46" s="2" t="s">
        <v>52</v>
      </c>
      <c r="E46" s="4" t="s">
        <v>12</v>
      </c>
      <c r="F46" s="1" t="s">
        <v>171</v>
      </c>
      <c r="G46" s="6">
        <f>5000000*8</f>
        <v>40000000</v>
      </c>
      <c r="H46" s="6">
        <f>5000000*8</f>
        <v>40000000</v>
      </c>
      <c r="I46" s="2" t="s">
        <v>2</v>
      </c>
      <c r="J46" s="2" t="s">
        <v>1</v>
      </c>
      <c r="K46" s="1" t="s">
        <v>197</v>
      </c>
    </row>
    <row r="47" spans="1:11" ht="51" x14ac:dyDescent="0.2">
      <c r="A47" s="10">
        <v>80101600</v>
      </c>
      <c r="B47" s="1" t="s">
        <v>199</v>
      </c>
      <c r="C47" s="2" t="s">
        <v>6</v>
      </c>
      <c r="D47" s="2" t="s">
        <v>31</v>
      </c>
      <c r="E47" s="4" t="s">
        <v>12</v>
      </c>
      <c r="F47" s="1" t="s">
        <v>171</v>
      </c>
      <c r="G47" s="6">
        <v>36000000</v>
      </c>
      <c r="H47" s="6">
        <v>36000000</v>
      </c>
      <c r="I47" s="2" t="s">
        <v>2</v>
      </c>
      <c r="J47" s="2" t="s">
        <v>1</v>
      </c>
      <c r="K47" s="1" t="s">
        <v>197</v>
      </c>
    </row>
    <row r="48" spans="1:11" ht="51" x14ac:dyDescent="0.2">
      <c r="A48" s="10">
        <v>80101600</v>
      </c>
      <c r="B48" s="1" t="s">
        <v>198</v>
      </c>
      <c r="C48" s="2" t="s">
        <v>63</v>
      </c>
      <c r="D48" s="2" t="s">
        <v>52</v>
      </c>
      <c r="E48" s="4" t="s">
        <v>12</v>
      </c>
      <c r="F48" s="1" t="s">
        <v>171</v>
      </c>
      <c r="G48" s="6">
        <f>6500000*8</f>
        <v>52000000</v>
      </c>
      <c r="H48" s="6">
        <f>6500000*8</f>
        <v>52000000</v>
      </c>
      <c r="I48" s="2" t="s">
        <v>2</v>
      </c>
      <c r="J48" s="2" t="s">
        <v>1</v>
      </c>
      <c r="K48" s="1" t="s">
        <v>197</v>
      </c>
    </row>
    <row r="49" spans="1:11" ht="63.75" x14ac:dyDescent="0.2">
      <c r="A49" s="10">
        <v>80121700</v>
      </c>
      <c r="B49" s="32" t="s">
        <v>195</v>
      </c>
      <c r="C49" s="2" t="s">
        <v>63</v>
      </c>
      <c r="D49" s="2" t="s">
        <v>52</v>
      </c>
      <c r="E49" s="4" t="s">
        <v>12</v>
      </c>
      <c r="F49" s="1" t="s">
        <v>171</v>
      </c>
      <c r="G49" s="6">
        <v>64000000</v>
      </c>
      <c r="H49" s="6">
        <v>64000000</v>
      </c>
      <c r="I49" s="2" t="s">
        <v>2</v>
      </c>
      <c r="J49" s="2" t="s">
        <v>1</v>
      </c>
      <c r="K49" s="1" t="s">
        <v>193</v>
      </c>
    </row>
    <row r="50" spans="1:11" ht="63.75" x14ac:dyDescent="0.2">
      <c r="A50" s="10">
        <v>80121700</v>
      </c>
      <c r="B50" s="1" t="s">
        <v>196</v>
      </c>
      <c r="C50" s="2" t="s">
        <v>63</v>
      </c>
      <c r="D50" s="2" t="s">
        <v>52</v>
      </c>
      <c r="E50" s="4" t="s">
        <v>12</v>
      </c>
      <c r="F50" s="1" t="s">
        <v>171</v>
      </c>
      <c r="G50" s="6">
        <f>6000000*8</f>
        <v>48000000</v>
      </c>
      <c r="H50" s="6">
        <f>6000000*8</f>
        <v>48000000</v>
      </c>
      <c r="I50" s="2" t="s">
        <v>2</v>
      </c>
      <c r="J50" s="2" t="s">
        <v>1</v>
      </c>
      <c r="K50" s="1" t="s">
        <v>193</v>
      </c>
    </row>
    <row r="51" spans="1:11" ht="63.75" x14ac:dyDescent="0.2">
      <c r="A51" s="10">
        <v>80121700</v>
      </c>
      <c r="B51" s="1" t="s">
        <v>195</v>
      </c>
      <c r="C51" s="2" t="s">
        <v>63</v>
      </c>
      <c r="D51" s="2" t="s">
        <v>52</v>
      </c>
      <c r="E51" s="4" t="s">
        <v>12</v>
      </c>
      <c r="F51" s="1" t="s">
        <v>171</v>
      </c>
      <c r="G51" s="6">
        <f>7000000*8</f>
        <v>56000000</v>
      </c>
      <c r="H51" s="6">
        <f>7000000*8</f>
        <v>56000000</v>
      </c>
      <c r="I51" s="2" t="s">
        <v>2</v>
      </c>
      <c r="J51" s="2" t="s">
        <v>1</v>
      </c>
      <c r="K51" s="1" t="s">
        <v>193</v>
      </c>
    </row>
    <row r="52" spans="1:11" ht="63.75" x14ac:dyDescent="0.2">
      <c r="A52" s="10">
        <v>80121600</v>
      </c>
      <c r="B52" s="1" t="s">
        <v>194</v>
      </c>
      <c r="C52" s="2" t="s">
        <v>63</v>
      </c>
      <c r="D52" s="2" t="s">
        <v>52</v>
      </c>
      <c r="E52" s="4" t="s">
        <v>12</v>
      </c>
      <c r="F52" s="1" t="s">
        <v>171</v>
      </c>
      <c r="G52" s="3">
        <v>20800000</v>
      </c>
      <c r="H52" s="3">
        <v>20800000</v>
      </c>
      <c r="I52" s="2" t="s">
        <v>2</v>
      </c>
      <c r="J52" s="2" t="s">
        <v>1</v>
      </c>
      <c r="K52" s="1" t="s">
        <v>193</v>
      </c>
    </row>
    <row r="53" spans="1:11" ht="51" x14ac:dyDescent="0.2">
      <c r="A53" s="10">
        <v>81112300</v>
      </c>
      <c r="B53" s="1" t="s">
        <v>192</v>
      </c>
      <c r="C53" s="2" t="s">
        <v>10</v>
      </c>
      <c r="D53" s="2" t="s">
        <v>70</v>
      </c>
      <c r="E53" s="4" t="s">
        <v>33</v>
      </c>
      <c r="F53" s="1" t="s">
        <v>187</v>
      </c>
      <c r="G53" s="6">
        <v>210000000</v>
      </c>
      <c r="H53" s="33">
        <v>63000000</v>
      </c>
      <c r="I53" s="2" t="s">
        <v>182</v>
      </c>
      <c r="J53" s="2" t="s">
        <v>181</v>
      </c>
      <c r="K53" s="1" t="s">
        <v>0</v>
      </c>
    </row>
    <row r="54" spans="1:11" ht="51" x14ac:dyDescent="0.2">
      <c r="A54" s="10">
        <v>81112202</v>
      </c>
      <c r="B54" s="1" t="s">
        <v>191</v>
      </c>
      <c r="C54" s="2" t="s">
        <v>190</v>
      </c>
      <c r="D54" s="2" t="s">
        <v>189</v>
      </c>
      <c r="E54" s="4" t="s">
        <v>188</v>
      </c>
      <c r="F54" s="1" t="s">
        <v>187</v>
      </c>
      <c r="G54" s="6">
        <v>231370827</v>
      </c>
      <c r="H54" s="33">
        <v>231370827</v>
      </c>
      <c r="I54" s="2" t="s">
        <v>2</v>
      </c>
      <c r="J54" s="2" t="s">
        <v>1</v>
      </c>
      <c r="K54" s="1" t="s">
        <v>0</v>
      </c>
    </row>
    <row r="55" spans="1:11" ht="51" x14ac:dyDescent="0.2">
      <c r="A55" s="10">
        <v>81112000</v>
      </c>
      <c r="B55" s="1" t="s">
        <v>186</v>
      </c>
      <c r="C55" s="2" t="s">
        <v>46</v>
      </c>
      <c r="D55" s="2" t="s">
        <v>184</v>
      </c>
      <c r="E55" s="4" t="s">
        <v>22</v>
      </c>
      <c r="F55" s="1" t="s">
        <v>183</v>
      </c>
      <c r="G55" s="6">
        <v>77945001</v>
      </c>
      <c r="H55" s="6">
        <v>47427530</v>
      </c>
      <c r="I55" s="2" t="s">
        <v>182</v>
      </c>
      <c r="J55" s="2" t="s">
        <v>181</v>
      </c>
      <c r="K55" s="1" t="s">
        <v>0</v>
      </c>
    </row>
    <row r="56" spans="1:11" ht="51" x14ac:dyDescent="0.2">
      <c r="A56" s="10">
        <v>81112000</v>
      </c>
      <c r="B56" s="1" t="s">
        <v>185</v>
      </c>
      <c r="C56" s="2" t="s">
        <v>46</v>
      </c>
      <c r="D56" s="2" t="s">
        <v>184</v>
      </c>
      <c r="E56" s="4" t="s">
        <v>22</v>
      </c>
      <c r="F56" s="1" t="s">
        <v>183</v>
      </c>
      <c r="G56" s="6">
        <v>163266344</v>
      </c>
      <c r="H56" s="6">
        <v>81633167</v>
      </c>
      <c r="I56" s="2" t="s">
        <v>182</v>
      </c>
      <c r="J56" s="2" t="s">
        <v>181</v>
      </c>
      <c r="K56" s="1" t="s">
        <v>0</v>
      </c>
    </row>
    <row r="57" spans="1:11" ht="51" x14ac:dyDescent="0.2">
      <c r="A57" s="10">
        <v>80121600</v>
      </c>
      <c r="B57" s="1" t="s">
        <v>180</v>
      </c>
      <c r="C57" s="2" t="s">
        <v>18</v>
      </c>
      <c r="D57" s="2" t="s">
        <v>20</v>
      </c>
      <c r="E57" s="4" t="s">
        <v>12</v>
      </c>
      <c r="F57" s="1" t="s">
        <v>171</v>
      </c>
      <c r="G57" s="6">
        <v>54000000</v>
      </c>
      <c r="H57" s="6">
        <v>54000000</v>
      </c>
      <c r="I57" s="2" t="s">
        <v>2</v>
      </c>
      <c r="J57" s="2" t="s">
        <v>1</v>
      </c>
      <c r="K57" s="1" t="s">
        <v>175</v>
      </c>
    </row>
    <row r="58" spans="1:11" ht="51" x14ac:dyDescent="0.2">
      <c r="A58" s="11" t="s">
        <v>179</v>
      </c>
      <c r="B58" s="32" t="s">
        <v>178</v>
      </c>
      <c r="C58" s="2" t="s">
        <v>18</v>
      </c>
      <c r="D58" s="2" t="s">
        <v>20</v>
      </c>
      <c r="E58" s="4" t="s">
        <v>12</v>
      </c>
      <c r="F58" s="1" t="s">
        <v>171</v>
      </c>
      <c r="G58" s="6">
        <v>63000000</v>
      </c>
      <c r="H58" s="6">
        <v>63000000</v>
      </c>
      <c r="I58" s="2" t="s">
        <v>2</v>
      </c>
      <c r="J58" s="2" t="s">
        <v>1</v>
      </c>
      <c r="K58" s="1" t="s">
        <v>175</v>
      </c>
    </row>
    <row r="59" spans="1:11" ht="51" x14ac:dyDescent="0.2">
      <c r="A59" s="10">
        <v>80121600</v>
      </c>
      <c r="B59" s="32" t="s">
        <v>177</v>
      </c>
      <c r="C59" s="2" t="s">
        <v>18</v>
      </c>
      <c r="D59" s="2" t="s">
        <v>52</v>
      </c>
      <c r="E59" s="4" t="s">
        <v>12</v>
      </c>
      <c r="F59" s="1" t="s">
        <v>171</v>
      </c>
      <c r="G59" s="6">
        <v>48000000</v>
      </c>
      <c r="H59" s="6">
        <v>48000000</v>
      </c>
      <c r="I59" s="2" t="s">
        <v>2</v>
      </c>
      <c r="J59" s="2" t="s">
        <v>1</v>
      </c>
      <c r="K59" s="1" t="s">
        <v>175</v>
      </c>
    </row>
    <row r="60" spans="1:11" ht="51" x14ac:dyDescent="0.2">
      <c r="A60" s="10">
        <v>80121600</v>
      </c>
      <c r="B60" s="1" t="s">
        <v>176</v>
      </c>
      <c r="C60" s="2" t="s">
        <v>18</v>
      </c>
      <c r="D60" s="2" t="s">
        <v>52</v>
      </c>
      <c r="E60" s="4" t="s">
        <v>12</v>
      </c>
      <c r="F60" s="1" t="s">
        <v>171</v>
      </c>
      <c r="G60" s="6">
        <v>42400000</v>
      </c>
      <c r="H60" s="6">
        <v>42400000</v>
      </c>
      <c r="I60" s="2" t="s">
        <v>2</v>
      </c>
      <c r="J60" s="2" t="s">
        <v>1</v>
      </c>
      <c r="K60" s="1" t="s">
        <v>175</v>
      </c>
    </row>
    <row r="61" spans="1:11" ht="51" x14ac:dyDescent="0.2">
      <c r="A61" s="8">
        <v>80121700</v>
      </c>
      <c r="B61" s="32" t="s">
        <v>174</v>
      </c>
      <c r="C61" s="2" t="s">
        <v>18</v>
      </c>
      <c r="D61" s="2" t="s">
        <v>52</v>
      </c>
      <c r="E61" s="4" t="s">
        <v>12</v>
      </c>
      <c r="F61" s="1" t="s">
        <v>171</v>
      </c>
      <c r="G61" s="6">
        <v>56000000</v>
      </c>
      <c r="H61" s="6">
        <v>56000000</v>
      </c>
      <c r="I61" s="2" t="s">
        <v>2</v>
      </c>
      <c r="J61" s="2" t="s">
        <v>1</v>
      </c>
      <c r="K61" s="1" t="s">
        <v>173</v>
      </c>
    </row>
    <row r="62" spans="1:11" ht="51" x14ac:dyDescent="0.2">
      <c r="A62" s="8">
        <v>80111500</v>
      </c>
      <c r="B62" s="1" t="s">
        <v>172</v>
      </c>
      <c r="C62" s="2" t="s">
        <v>63</v>
      </c>
      <c r="D62" s="2" t="s">
        <v>52</v>
      </c>
      <c r="E62" s="4" t="s">
        <v>12</v>
      </c>
      <c r="F62" s="1" t="s">
        <v>171</v>
      </c>
      <c r="G62" s="6">
        <f>2600000*8</f>
        <v>20800000</v>
      </c>
      <c r="H62" s="6">
        <f>2600000*8</f>
        <v>20800000</v>
      </c>
      <c r="I62" s="2" t="s">
        <v>2</v>
      </c>
      <c r="J62" s="2" t="s">
        <v>1</v>
      </c>
      <c r="K62" s="1" t="s">
        <v>131</v>
      </c>
    </row>
    <row r="63" spans="1:11" ht="51" x14ac:dyDescent="0.2">
      <c r="A63" s="10">
        <v>80111600</v>
      </c>
      <c r="B63" s="1" t="s">
        <v>170</v>
      </c>
      <c r="C63" s="2" t="s">
        <v>24</v>
      </c>
      <c r="D63" s="2" t="s">
        <v>42</v>
      </c>
      <c r="E63" s="4" t="s">
        <v>4</v>
      </c>
      <c r="F63" s="1" t="s">
        <v>164</v>
      </c>
      <c r="G63" s="6">
        <v>48000000</v>
      </c>
      <c r="H63" s="6">
        <v>48000000</v>
      </c>
      <c r="I63" s="2" t="s">
        <v>2</v>
      </c>
      <c r="J63" s="2" t="s">
        <v>1</v>
      </c>
      <c r="K63" s="1" t="s">
        <v>131</v>
      </c>
    </row>
    <row r="64" spans="1:11" ht="51" x14ac:dyDescent="0.2">
      <c r="A64" s="10">
        <v>82111700</v>
      </c>
      <c r="B64" s="1" t="s">
        <v>169</v>
      </c>
      <c r="C64" s="2" t="s">
        <v>6</v>
      </c>
      <c r="D64" s="2" t="s">
        <v>84</v>
      </c>
      <c r="E64" s="4" t="s">
        <v>168</v>
      </c>
      <c r="F64" s="1" t="s">
        <v>167</v>
      </c>
      <c r="G64" s="3">
        <v>40700139</v>
      </c>
      <c r="H64" s="3">
        <v>40700139</v>
      </c>
      <c r="I64" s="2" t="s">
        <v>2</v>
      </c>
      <c r="J64" s="2" t="s">
        <v>1</v>
      </c>
      <c r="K64" s="1" t="s">
        <v>131</v>
      </c>
    </row>
    <row r="65" spans="1:11" ht="51" x14ac:dyDescent="0.2">
      <c r="A65" s="10">
        <v>93141506</v>
      </c>
      <c r="B65" s="1" t="s">
        <v>166</v>
      </c>
      <c r="C65" s="2" t="s">
        <v>24</v>
      </c>
      <c r="D65" s="2" t="s">
        <v>42</v>
      </c>
      <c r="E65" s="4" t="s">
        <v>165</v>
      </c>
      <c r="F65" s="1" t="s">
        <v>164</v>
      </c>
      <c r="G65" s="3">
        <f>(20656076-2017)</f>
        <v>20654059</v>
      </c>
      <c r="H65" s="3">
        <f>(20656076-2017)</f>
        <v>20654059</v>
      </c>
      <c r="I65" s="2" t="s">
        <v>163</v>
      </c>
      <c r="J65" s="2" t="s">
        <v>1</v>
      </c>
      <c r="K65" s="1" t="s">
        <v>131</v>
      </c>
    </row>
    <row r="66" spans="1:11" ht="51" x14ac:dyDescent="0.2">
      <c r="A66" s="8">
        <v>80111500</v>
      </c>
      <c r="B66" s="1" t="s">
        <v>162</v>
      </c>
      <c r="C66" s="2" t="s">
        <v>59</v>
      </c>
      <c r="D66" s="2" t="s">
        <v>133</v>
      </c>
      <c r="E66" s="4" t="s">
        <v>12</v>
      </c>
      <c r="F66" s="1" t="s">
        <v>158</v>
      </c>
      <c r="G66" s="6">
        <v>221033384</v>
      </c>
      <c r="H66" s="6">
        <v>221033384</v>
      </c>
      <c r="I66" s="2" t="s">
        <v>2</v>
      </c>
      <c r="J66" s="2" t="s">
        <v>1</v>
      </c>
      <c r="K66" s="1" t="s">
        <v>131</v>
      </c>
    </row>
    <row r="67" spans="1:11" ht="51" x14ac:dyDescent="0.2">
      <c r="A67" s="8">
        <v>80111500</v>
      </c>
      <c r="B67" s="1" t="s">
        <v>161</v>
      </c>
      <c r="C67" s="2" t="s">
        <v>6</v>
      </c>
      <c r="D67" s="2" t="s">
        <v>136</v>
      </c>
      <c r="E67" s="4" t="s">
        <v>12</v>
      </c>
      <c r="F67" s="1" t="s">
        <v>158</v>
      </c>
      <c r="G67" s="6">
        <v>44000000</v>
      </c>
      <c r="H67" s="6">
        <v>44000000</v>
      </c>
      <c r="I67" s="2" t="s">
        <v>2</v>
      </c>
      <c r="J67" s="2" t="s">
        <v>1</v>
      </c>
      <c r="K67" s="1" t="s">
        <v>131</v>
      </c>
    </row>
    <row r="68" spans="1:11" ht="51" x14ac:dyDescent="0.2">
      <c r="A68" s="22">
        <v>85121608</v>
      </c>
      <c r="B68" s="13" t="s">
        <v>160</v>
      </c>
      <c r="C68" s="7" t="s">
        <v>10</v>
      </c>
      <c r="D68" s="7" t="s">
        <v>159</v>
      </c>
      <c r="E68" s="4" t="s">
        <v>12</v>
      </c>
      <c r="F68" s="1" t="s">
        <v>158</v>
      </c>
      <c r="G68" s="20">
        <v>11700000</v>
      </c>
      <c r="H68" s="20">
        <v>11700000</v>
      </c>
      <c r="I68" s="7" t="s">
        <v>2</v>
      </c>
      <c r="J68" s="7" t="s">
        <v>1</v>
      </c>
      <c r="K68" s="13" t="s">
        <v>81</v>
      </c>
    </row>
    <row r="69" spans="1:11" ht="76.5" x14ac:dyDescent="0.2">
      <c r="A69" s="31" t="s">
        <v>157</v>
      </c>
      <c r="B69" s="13" t="s">
        <v>156</v>
      </c>
      <c r="C69" s="7" t="s">
        <v>10</v>
      </c>
      <c r="D69" s="7" t="s">
        <v>31</v>
      </c>
      <c r="E69" s="12" t="s">
        <v>151</v>
      </c>
      <c r="F69" s="13" t="s">
        <v>101</v>
      </c>
      <c r="G69" s="20">
        <v>25000000</v>
      </c>
      <c r="H69" s="20">
        <v>25000000</v>
      </c>
      <c r="I69" s="7" t="s">
        <v>2</v>
      </c>
      <c r="J69" s="7" t="s">
        <v>1</v>
      </c>
      <c r="K69" s="13" t="s">
        <v>155</v>
      </c>
    </row>
    <row r="70" spans="1:11" ht="51" x14ac:dyDescent="0.2">
      <c r="A70" s="11" t="s">
        <v>154</v>
      </c>
      <c r="B70" s="1" t="s">
        <v>153</v>
      </c>
      <c r="C70" s="2" t="s">
        <v>10</v>
      </c>
      <c r="D70" s="2" t="s">
        <v>152</v>
      </c>
      <c r="E70" s="12" t="s">
        <v>151</v>
      </c>
      <c r="F70" s="1" t="s">
        <v>101</v>
      </c>
      <c r="G70" s="6">
        <v>150000000</v>
      </c>
      <c r="H70" s="6">
        <v>150000000</v>
      </c>
      <c r="I70" s="2" t="s">
        <v>2</v>
      </c>
      <c r="J70" s="2" t="s">
        <v>1</v>
      </c>
      <c r="K70" s="1" t="s">
        <v>115</v>
      </c>
    </row>
    <row r="71" spans="1:11" ht="51.75" thickBot="1" x14ac:dyDescent="0.25">
      <c r="A71" s="19" t="s">
        <v>125</v>
      </c>
      <c r="B71" s="15" t="s">
        <v>150</v>
      </c>
      <c r="C71" s="14" t="s">
        <v>75</v>
      </c>
      <c r="D71" s="14" t="s">
        <v>74</v>
      </c>
      <c r="E71" s="16" t="s">
        <v>12</v>
      </c>
      <c r="F71" s="15" t="s">
        <v>101</v>
      </c>
      <c r="G71" s="18">
        <v>120000000</v>
      </c>
      <c r="H71" s="18">
        <v>120000000</v>
      </c>
      <c r="I71" s="14" t="s">
        <v>2</v>
      </c>
      <c r="J71" s="14" t="s">
        <v>1</v>
      </c>
      <c r="K71" s="15" t="s">
        <v>115</v>
      </c>
    </row>
    <row r="72" spans="1:11" ht="51" x14ac:dyDescent="0.2">
      <c r="A72" s="8">
        <v>86101700</v>
      </c>
      <c r="B72" s="1" t="s">
        <v>144</v>
      </c>
      <c r="C72" s="2" t="s">
        <v>24</v>
      </c>
      <c r="D72" s="2" t="s">
        <v>108</v>
      </c>
      <c r="E72" s="12" t="s">
        <v>12</v>
      </c>
      <c r="F72" s="1" t="s">
        <v>135</v>
      </c>
      <c r="G72" s="6">
        <v>300986950</v>
      </c>
      <c r="H72" s="6">
        <v>300986950</v>
      </c>
      <c r="I72" s="2" t="s">
        <v>2</v>
      </c>
      <c r="J72" s="2" t="s">
        <v>1</v>
      </c>
      <c r="K72" s="1" t="s">
        <v>131</v>
      </c>
    </row>
    <row r="73" spans="1:11" ht="51" x14ac:dyDescent="0.2">
      <c r="A73" s="8">
        <v>86101700</v>
      </c>
      <c r="B73" s="1" t="s">
        <v>149</v>
      </c>
      <c r="C73" s="2" t="s">
        <v>24</v>
      </c>
      <c r="D73" s="2" t="s">
        <v>84</v>
      </c>
      <c r="E73" s="12" t="s">
        <v>12</v>
      </c>
      <c r="F73" s="1" t="s">
        <v>135</v>
      </c>
      <c r="G73" s="6">
        <v>666400</v>
      </c>
      <c r="H73" s="6">
        <v>666400</v>
      </c>
      <c r="I73" s="2" t="s">
        <v>2</v>
      </c>
      <c r="J73" s="2" t="s">
        <v>1</v>
      </c>
      <c r="K73" s="1" t="s">
        <v>131</v>
      </c>
    </row>
    <row r="74" spans="1:11" ht="51" x14ac:dyDescent="0.2">
      <c r="A74" s="8">
        <v>86101700</v>
      </c>
      <c r="B74" s="1" t="s">
        <v>148</v>
      </c>
      <c r="C74" s="2" t="s">
        <v>24</v>
      </c>
      <c r="D74" s="2" t="s">
        <v>84</v>
      </c>
      <c r="E74" s="12" t="s">
        <v>12</v>
      </c>
      <c r="F74" s="1" t="s">
        <v>135</v>
      </c>
      <c r="G74" s="6">
        <v>690200</v>
      </c>
      <c r="H74" s="6">
        <v>690200</v>
      </c>
      <c r="I74" s="2" t="s">
        <v>2</v>
      </c>
      <c r="J74" s="2" t="s">
        <v>1</v>
      </c>
      <c r="K74" s="1" t="s">
        <v>131</v>
      </c>
    </row>
    <row r="75" spans="1:11" ht="63.75" x14ac:dyDescent="0.2">
      <c r="A75" s="8">
        <v>86101700</v>
      </c>
      <c r="B75" s="1" t="s">
        <v>147</v>
      </c>
      <c r="C75" s="2" t="s">
        <v>10</v>
      </c>
      <c r="D75" s="2" t="s">
        <v>146</v>
      </c>
      <c r="E75" s="12" t="s">
        <v>12</v>
      </c>
      <c r="F75" s="1" t="s">
        <v>135</v>
      </c>
      <c r="G75" s="6">
        <v>1490720</v>
      </c>
      <c r="H75" s="6">
        <v>1490720</v>
      </c>
      <c r="I75" s="2" t="s">
        <v>2</v>
      </c>
      <c r="J75" s="2" t="s">
        <v>1</v>
      </c>
      <c r="K75" s="1" t="s">
        <v>131</v>
      </c>
    </row>
    <row r="76" spans="1:11" ht="63.75" x14ac:dyDescent="0.2">
      <c r="A76" s="8">
        <v>86101700</v>
      </c>
      <c r="B76" s="1" t="s">
        <v>145</v>
      </c>
      <c r="C76" s="2" t="s">
        <v>10</v>
      </c>
      <c r="D76" s="2" t="s">
        <v>84</v>
      </c>
      <c r="E76" s="12" t="s">
        <v>12</v>
      </c>
      <c r="F76" s="1" t="s">
        <v>135</v>
      </c>
      <c r="G76" s="6">
        <v>7871850</v>
      </c>
      <c r="H76" s="6">
        <v>7871850</v>
      </c>
      <c r="I76" s="2" t="s">
        <v>2</v>
      </c>
      <c r="J76" s="2" t="s">
        <v>1</v>
      </c>
      <c r="K76" s="1" t="s">
        <v>131</v>
      </c>
    </row>
    <row r="77" spans="1:11" ht="51" x14ac:dyDescent="0.2">
      <c r="A77" s="8">
        <v>86101700</v>
      </c>
      <c r="B77" s="1" t="s">
        <v>144</v>
      </c>
      <c r="C77" s="2" t="s">
        <v>24</v>
      </c>
      <c r="D77" s="2" t="s">
        <v>108</v>
      </c>
      <c r="E77" s="12" t="s">
        <v>12</v>
      </c>
      <c r="F77" s="1" t="s">
        <v>135</v>
      </c>
      <c r="G77" s="6">
        <v>36000000</v>
      </c>
      <c r="H77" s="6">
        <v>36000000</v>
      </c>
      <c r="I77" s="2" t="s">
        <v>2</v>
      </c>
      <c r="J77" s="2" t="s">
        <v>1</v>
      </c>
      <c r="K77" s="1" t="s">
        <v>131</v>
      </c>
    </row>
    <row r="78" spans="1:11" ht="51" x14ac:dyDescent="0.2">
      <c r="A78" s="8">
        <v>86101700</v>
      </c>
      <c r="B78" s="1" t="s">
        <v>144</v>
      </c>
      <c r="C78" s="2" t="s">
        <v>24</v>
      </c>
      <c r="D78" s="2" t="s">
        <v>108</v>
      </c>
      <c r="E78" s="12" t="s">
        <v>12</v>
      </c>
      <c r="F78" s="1" t="s">
        <v>135</v>
      </c>
      <c r="G78" s="6">
        <v>15000000</v>
      </c>
      <c r="H78" s="6">
        <v>15000000</v>
      </c>
      <c r="I78" s="2" t="s">
        <v>2</v>
      </c>
      <c r="J78" s="2" t="s">
        <v>1</v>
      </c>
      <c r="K78" s="1" t="s">
        <v>131</v>
      </c>
    </row>
    <row r="79" spans="1:11" ht="51" x14ac:dyDescent="0.2">
      <c r="A79" s="8">
        <v>86101700</v>
      </c>
      <c r="B79" s="1" t="s">
        <v>144</v>
      </c>
      <c r="C79" s="2" t="s">
        <v>24</v>
      </c>
      <c r="D79" s="2" t="s">
        <v>108</v>
      </c>
      <c r="E79" s="12" t="s">
        <v>12</v>
      </c>
      <c r="F79" s="1" t="s">
        <v>135</v>
      </c>
      <c r="G79" s="6">
        <v>10000000</v>
      </c>
      <c r="H79" s="6">
        <v>10000000</v>
      </c>
      <c r="I79" s="2" t="s">
        <v>2</v>
      </c>
      <c r="J79" s="2" t="s">
        <v>1</v>
      </c>
      <c r="K79" s="1" t="s">
        <v>131</v>
      </c>
    </row>
    <row r="80" spans="1:11" ht="51" x14ac:dyDescent="0.2">
      <c r="A80" s="8">
        <v>86101700</v>
      </c>
      <c r="B80" s="1" t="s">
        <v>144</v>
      </c>
      <c r="C80" s="2" t="s">
        <v>6</v>
      </c>
      <c r="D80" s="2" t="s">
        <v>84</v>
      </c>
      <c r="E80" s="12" t="s">
        <v>12</v>
      </c>
      <c r="F80" s="1" t="s">
        <v>135</v>
      </c>
      <c r="G80" s="6">
        <v>696150</v>
      </c>
      <c r="H80" s="6">
        <v>696150</v>
      </c>
      <c r="I80" s="2" t="s">
        <v>2</v>
      </c>
      <c r="J80" s="2" t="s">
        <v>1</v>
      </c>
      <c r="K80" s="1" t="s">
        <v>131</v>
      </c>
    </row>
    <row r="81" spans="1:11" ht="51" x14ac:dyDescent="0.2">
      <c r="A81" s="8">
        <v>86101700</v>
      </c>
      <c r="B81" s="1" t="s">
        <v>144</v>
      </c>
      <c r="C81" s="2" t="s">
        <v>59</v>
      </c>
      <c r="D81" s="2" t="s">
        <v>143</v>
      </c>
      <c r="E81" s="12" t="s">
        <v>12</v>
      </c>
      <c r="F81" s="1" t="s">
        <v>135</v>
      </c>
      <c r="G81" s="6">
        <v>2088450</v>
      </c>
      <c r="H81" s="6">
        <v>2088450</v>
      </c>
      <c r="I81" s="2" t="s">
        <v>2</v>
      </c>
      <c r="J81" s="2" t="s">
        <v>1</v>
      </c>
      <c r="K81" s="1" t="s">
        <v>131</v>
      </c>
    </row>
    <row r="82" spans="1:11" ht="51" x14ac:dyDescent="0.2">
      <c r="A82" s="8">
        <v>86101700</v>
      </c>
      <c r="B82" s="1" t="s">
        <v>142</v>
      </c>
      <c r="C82" s="2" t="s">
        <v>24</v>
      </c>
      <c r="D82" s="2" t="s">
        <v>136</v>
      </c>
      <c r="E82" s="12" t="s">
        <v>12</v>
      </c>
      <c r="F82" s="1" t="s">
        <v>135</v>
      </c>
      <c r="G82" s="6">
        <v>60000000</v>
      </c>
      <c r="H82" s="6">
        <v>60000000</v>
      </c>
      <c r="I82" s="2" t="s">
        <v>2</v>
      </c>
      <c r="J82" s="2" t="s">
        <v>1</v>
      </c>
      <c r="K82" s="1" t="s">
        <v>131</v>
      </c>
    </row>
    <row r="83" spans="1:11" ht="51" x14ac:dyDescent="0.2">
      <c r="A83" s="8">
        <v>86101700</v>
      </c>
      <c r="B83" s="1" t="s">
        <v>141</v>
      </c>
      <c r="C83" s="2" t="s">
        <v>105</v>
      </c>
      <c r="D83" s="2" t="s">
        <v>136</v>
      </c>
      <c r="E83" s="12" t="s">
        <v>12</v>
      </c>
      <c r="F83" s="1" t="s">
        <v>135</v>
      </c>
      <c r="G83" s="6">
        <v>70000000</v>
      </c>
      <c r="H83" s="6">
        <v>70000000</v>
      </c>
      <c r="I83" s="2" t="s">
        <v>2</v>
      </c>
      <c r="J83" s="2" t="s">
        <v>1</v>
      </c>
      <c r="K83" s="1" t="s">
        <v>131</v>
      </c>
    </row>
    <row r="84" spans="1:11" ht="51" x14ac:dyDescent="0.2">
      <c r="A84" s="8">
        <v>86101700</v>
      </c>
      <c r="B84" s="1" t="s">
        <v>140</v>
      </c>
      <c r="C84" s="2" t="s">
        <v>105</v>
      </c>
      <c r="D84" s="2" t="s">
        <v>31</v>
      </c>
      <c r="E84" s="12" t="s">
        <v>12</v>
      </c>
      <c r="F84" s="1" t="s">
        <v>135</v>
      </c>
      <c r="G84" s="6">
        <v>40000000</v>
      </c>
      <c r="H84" s="6">
        <v>40000000</v>
      </c>
      <c r="I84" s="2" t="s">
        <v>2</v>
      </c>
      <c r="J84" s="2" t="s">
        <v>1</v>
      </c>
      <c r="K84" s="1" t="s">
        <v>131</v>
      </c>
    </row>
    <row r="85" spans="1:11" ht="63.75" x14ac:dyDescent="0.2">
      <c r="A85" s="10">
        <v>86132001</v>
      </c>
      <c r="B85" s="1" t="s">
        <v>139</v>
      </c>
      <c r="C85" s="2" t="s">
        <v>105</v>
      </c>
      <c r="D85" s="2" t="s">
        <v>52</v>
      </c>
      <c r="E85" s="12" t="s">
        <v>12</v>
      </c>
      <c r="F85" s="1" t="s">
        <v>135</v>
      </c>
      <c r="G85" s="6">
        <v>150000000</v>
      </c>
      <c r="H85" s="6">
        <v>150000000</v>
      </c>
      <c r="I85" s="2" t="s">
        <v>2</v>
      </c>
      <c r="J85" s="2" t="s">
        <v>1</v>
      </c>
      <c r="K85" s="1" t="s">
        <v>131</v>
      </c>
    </row>
    <row r="86" spans="1:11" ht="89.25" x14ac:dyDescent="0.2">
      <c r="A86" s="8">
        <v>80111500</v>
      </c>
      <c r="B86" s="1" t="s">
        <v>138</v>
      </c>
      <c r="C86" s="2" t="s">
        <v>46</v>
      </c>
      <c r="D86" s="2" t="s">
        <v>136</v>
      </c>
      <c r="E86" s="4" t="s">
        <v>12</v>
      </c>
      <c r="F86" s="1" t="s">
        <v>135</v>
      </c>
      <c r="G86" s="6">
        <v>130000000</v>
      </c>
      <c r="H86" s="6">
        <v>130000000</v>
      </c>
      <c r="I86" s="2" t="s">
        <v>2</v>
      </c>
      <c r="J86" s="2" t="s">
        <v>1</v>
      </c>
      <c r="K86" s="1" t="s">
        <v>131</v>
      </c>
    </row>
    <row r="87" spans="1:11" ht="63.75" x14ac:dyDescent="0.2">
      <c r="A87" s="8">
        <v>80111500</v>
      </c>
      <c r="B87" s="1" t="s">
        <v>137</v>
      </c>
      <c r="C87" s="2" t="s">
        <v>46</v>
      </c>
      <c r="D87" s="2" t="s">
        <v>136</v>
      </c>
      <c r="E87" s="4" t="s">
        <v>12</v>
      </c>
      <c r="F87" s="1" t="s">
        <v>135</v>
      </c>
      <c r="G87" s="6">
        <v>55000000</v>
      </c>
      <c r="H87" s="6">
        <v>55000000</v>
      </c>
      <c r="I87" s="2" t="s">
        <v>2</v>
      </c>
      <c r="J87" s="2" t="s">
        <v>1</v>
      </c>
      <c r="K87" s="1" t="s">
        <v>131</v>
      </c>
    </row>
    <row r="88" spans="1:11" ht="63.75" x14ac:dyDescent="0.2">
      <c r="A88" s="8">
        <v>80111500</v>
      </c>
      <c r="B88" s="9" t="s">
        <v>134</v>
      </c>
      <c r="C88" s="2" t="s">
        <v>59</v>
      </c>
      <c r="D88" s="2" t="s">
        <v>133</v>
      </c>
      <c r="E88" s="4" t="s">
        <v>12</v>
      </c>
      <c r="F88" s="1" t="s">
        <v>132</v>
      </c>
      <c r="G88" s="6">
        <v>195000000</v>
      </c>
      <c r="H88" s="6">
        <v>195000000</v>
      </c>
      <c r="I88" s="2" t="s">
        <v>2</v>
      </c>
      <c r="J88" s="2" t="s">
        <v>1</v>
      </c>
      <c r="K88" s="1" t="s">
        <v>131</v>
      </c>
    </row>
    <row r="89" spans="1:11" ht="76.5" x14ac:dyDescent="0.2">
      <c r="A89" s="30">
        <v>80101604</v>
      </c>
      <c r="B89" s="13" t="s">
        <v>130</v>
      </c>
      <c r="C89" s="7" t="s">
        <v>46</v>
      </c>
      <c r="D89" s="7" t="s">
        <v>31</v>
      </c>
      <c r="E89" s="12" t="s">
        <v>12</v>
      </c>
      <c r="F89" s="13" t="s">
        <v>101</v>
      </c>
      <c r="G89" s="20">
        <f>77000000-24500000</f>
        <v>52500000</v>
      </c>
      <c r="H89" s="20">
        <f>77000000-24500000</f>
        <v>52500000</v>
      </c>
      <c r="I89" s="7" t="s">
        <v>2</v>
      </c>
      <c r="J89" s="7" t="s">
        <v>1</v>
      </c>
      <c r="K89" s="13" t="s">
        <v>129</v>
      </c>
    </row>
    <row r="90" spans="1:11" ht="127.5" x14ac:dyDescent="0.2">
      <c r="A90" s="5">
        <v>80101600</v>
      </c>
      <c r="B90" s="1" t="s">
        <v>128</v>
      </c>
      <c r="C90" s="2" t="s">
        <v>63</v>
      </c>
      <c r="D90" s="2" t="s">
        <v>17</v>
      </c>
      <c r="E90" s="4" t="s">
        <v>12</v>
      </c>
      <c r="F90" s="13" t="s">
        <v>101</v>
      </c>
      <c r="G90" s="6">
        <f>8000000+47000000</f>
        <v>55000000</v>
      </c>
      <c r="H90" s="6">
        <f>8000000+47000000</f>
        <v>55000000</v>
      </c>
      <c r="I90" s="2" t="s">
        <v>2</v>
      </c>
      <c r="J90" s="2" t="s">
        <v>1</v>
      </c>
      <c r="K90" s="1" t="s">
        <v>107</v>
      </c>
    </row>
    <row r="91" spans="1:11" ht="102" x14ac:dyDescent="0.2">
      <c r="A91" s="5">
        <v>81101500</v>
      </c>
      <c r="B91" s="1" t="s">
        <v>127</v>
      </c>
      <c r="C91" s="2" t="s">
        <v>63</v>
      </c>
      <c r="D91" s="2" t="s">
        <v>17</v>
      </c>
      <c r="E91" s="4" t="s">
        <v>12</v>
      </c>
      <c r="F91" s="13" t="s">
        <v>101</v>
      </c>
      <c r="G91" s="6">
        <v>88000000</v>
      </c>
      <c r="H91" s="6">
        <v>88000000</v>
      </c>
      <c r="I91" s="2" t="s">
        <v>2</v>
      </c>
      <c r="J91" s="2" t="s">
        <v>1</v>
      </c>
      <c r="K91" s="1" t="s">
        <v>107</v>
      </c>
    </row>
    <row r="92" spans="1:11" ht="102" x14ac:dyDescent="0.2">
      <c r="A92" s="5">
        <v>81101500</v>
      </c>
      <c r="B92" s="1" t="s">
        <v>127</v>
      </c>
      <c r="C92" s="2" t="s">
        <v>63</v>
      </c>
      <c r="D92" s="2" t="s">
        <v>17</v>
      </c>
      <c r="E92" s="4" t="s">
        <v>12</v>
      </c>
      <c r="F92" s="13" t="s">
        <v>101</v>
      </c>
      <c r="G92" s="6">
        <v>77000000</v>
      </c>
      <c r="H92" s="6">
        <v>77000000</v>
      </c>
      <c r="I92" s="2" t="s">
        <v>2</v>
      </c>
      <c r="J92" s="2" t="s">
        <v>1</v>
      </c>
      <c r="K92" s="1" t="s">
        <v>107</v>
      </c>
    </row>
    <row r="93" spans="1:11" ht="127.5" x14ac:dyDescent="0.2">
      <c r="A93" s="29" t="s">
        <v>125</v>
      </c>
      <c r="B93" s="1" t="s">
        <v>126</v>
      </c>
      <c r="C93" s="2" t="s">
        <v>63</v>
      </c>
      <c r="D93" s="2" t="s">
        <v>70</v>
      </c>
      <c r="E93" s="4" t="s">
        <v>12</v>
      </c>
      <c r="F93" s="13" t="s">
        <v>101</v>
      </c>
      <c r="G93" s="6">
        <v>70000000</v>
      </c>
      <c r="H93" s="6">
        <v>70000000</v>
      </c>
      <c r="I93" s="2" t="s">
        <v>2</v>
      </c>
      <c r="J93" s="2" t="s">
        <v>1</v>
      </c>
      <c r="K93" s="1" t="s">
        <v>107</v>
      </c>
    </row>
    <row r="94" spans="1:11" ht="140.25" x14ac:dyDescent="0.2">
      <c r="A94" s="29" t="s">
        <v>125</v>
      </c>
      <c r="B94" s="1" t="s">
        <v>124</v>
      </c>
      <c r="C94" s="2" t="s">
        <v>63</v>
      </c>
      <c r="D94" s="2" t="s">
        <v>52</v>
      </c>
      <c r="E94" s="4" t="s">
        <v>12</v>
      </c>
      <c r="F94" s="13" t="s">
        <v>101</v>
      </c>
      <c r="G94" s="6">
        <f>38500000+17500000</f>
        <v>56000000</v>
      </c>
      <c r="H94" s="6">
        <v>56000000</v>
      </c>
      <c r="I94" s="2" t="s">
        <v>2</v>
      </c>
      <c r="J94" s="2" t="s">
        <v>1</v>
      </c>
      <c r="K94" s="1" t="s">
        <v>107</v>
      </c>
    </row>
    <row r="95" spans="1:11" ht="102" x14ac:dyDescent="0.2">
      <c r="A95" s="5">
        <v>80101600</v>
      </c>
      <c r="B95" s="1" t="s">
        <v>123</v>
      </c>
      <c r="C95" s="2" t="s">
        <v>18</v>
      </c>
      <c r="D95" s="2" t="s">
        <v>17</v>
      </c>
      <c r="E95" s="4" t="s">
        <v>12</v>
      </c>
      <c r="F95" s="13" t="s">
        <v>101</v>
      </c>
      <c r="G95" s="3">
        <v>55000000</v>
      </c>
      <c r="H95" s="3">
        <v>55000000</v>
      </c>
      <c r="I95" s="2" t="s">
        <v>2</v>
      </c>
      <c r="J95" s="2" t="s">
        <v>1</v>
      </c>
      <c r="K95" s="1" t="s">
        <v>100</v>
      </c>
    </row>
    <row r="96" spans="1:11" ht="63.75" x14ac:dyDescent="0.2">
      <c r="A96" s="29" t="s">
        <v>122</v>
      </c>
      <c r="B96" s="1" t="s">
        <v>121</v>
      </c>
      <c r="C96" s="2" t="s">
        <v>105</v>
      </c>
      <c r="D96" s="2" t="s">
        <v>31</v>
      </c>
      <c r="E96" s="1" t="s">
        <v>102</v>
      </c>
      <c r="F96" s="13" t="s">
        <v>101</v>
      </c>
      <c r="G96" s="6">
        <v>67500000</v>
      </c>
      <c r="H96" s="6">
        <v>67500000</v>
      </c>
      <c r="I96" s="2" t="s">
        <v>2</v>
      </c>
      <c r="J96" s="2" t="s">
        <v>1</v>
      </c>
      <c r="K96" s="1" t="s">
        <v>100</v>
      </c>
    </row>
    <row r="97" spans="1:11" ht="51" x14ac:dyDescent="0.2">
      <c r="A97" s="5">
        <v>80101506</v>
      </c>
      <c r="B97" s="1" t="s">
        <v>120</v>
      </c>
      <c r="C97" s="2" t="s">
        <v>105</v>
      </c>
      <c r="D97" s="2" t="s">
        <v>31</v>
      </c>
      <c r="E97" s="1" t="s">
        <v>102</v>
      </c>
      <c r="F97" s="13" t="s">
        <v>101</v>
      </c>
      <c r="G97" s="6">
        <v>61800000</v>
      </c>
      <c r="H97" s="6">
        <v>61800000</v>
      </c>
      <c r="I97" s="2" t="s">
        <v>2</v>
      </c>
      <c r="J97" s="2" t="s">
        <v>1</v>
      </c>
      <c r="K97" s="1" t="s">
        <v>100</v>
      </c>
    </row>
    <row r="98" spans="1:11" ht="89.25" x14ac:dyDescent="0.2">
      <c r="A98" s="5">
        <v>80121700</v>
      </c>
      <c r="B98" s="1" t="s">
        <v>119</v>
      </c>
      <c r="C98" s="2" t="s">
        <v>18</v>
      </c>
      <c r="D98" s="2" t="s">
        <v>17</v>
      </c>
      <c r="E98" s="4" t="s">
        <v>12</v>
      </c>
      <c r="F98" s="13" t="s">
        <v>101</v>
      </c>
      <c r="G98" s="6">
        <v>55000000</v>
      </c>
      <c r="H98" s="6">
        <v>55000000</v>
      </c>
      <c r="I98" s="2" t="s">
        <v>2</v>
      </c>
      <c r="J98" s="2" t="s">
        <v>1</v>
      </c>
      <c r="K98" s="1" t="s">
        <v>100</v>
      </c>
    </row>
    <row r="99" spans="1:11" ht="51" x14ac:dyDescent="0.2">
      <c r="A99" s="5">
        <v>80101506</v>
      </c>
      <c r="B99" s="1" t="s">
        <v>118</v>
      </c>
      <c r="C99" s="2" t="s">
        <v>24</v>
      </c>
      <c r="D99" s="2" t="s">
        <v>31</v>
      </c>
      <c r="E99" s="4" t="s">
        <v>12</v>
      </c>
      <c r="F99" s="13" t="s">
        <v>101</v>
      </c>
      <c r="G99" s="6">
        <v>10365400</v>
      </c>
      <c r="H99" s="6">
        <v>10365400</v>
      </c>
      <c r="I99" s="2" t="s">
        <v>2</v>
      </c>
      <c r="J99" s="2" t="s">
        <v>1</v>
      </c>
      <c r="K99" s="1" t="s">
        <v>100</v>
      </c>
    </row>
    <row r="100" spans="1:11" ht="63.75" x14ac:dyDescent="0.2">
      <c r="A100" s="10">
        <v>86111600</v>
      </c>
      <c r="B100" s="9" t="s">
        <v>117</v>
      </c>
      <c r="C100" s="2" t="s">
        <v>24</v>
      </c>
      <c r="D100" s="2" t="s">
        <v>108</v>
      </c>
      <c r="E100" s="4" t="s">
        <v>116</v>
      </c>
      <c r="F100" s="13" t="s">
        <v>101</v>
      </c>
      <c r="G100" s="6">
        <v>31020000</v>
      </c>
      <c r="H100" s="6">
        <v>31020000</v>
      </c>
      <c r="I100" s="2" t="s">
        <v>2</v>
      </c>
      <c r="J100" s="2" t="s">
        <v>1</v>
      </c>
      <c r="K100" s="1" t="s">
        <v>115</v>
      </c>
    </row>
    <row r="101" spans="1:11" ht="76.5" x14ac:dyDescent="0.2">
      <c r="A101" s="28">
        <v>80101604</v>
      </c>
      <c r="B101" s="13" t="s">
        <v>114</v>
      </c>
      <c r="C101" s="7" t="s">
        <v>18</v>
      </c>
      <c r="D101" s="7" t="s">
        <v>108</v>
      </c>
      <c r="E101" s="12" t="s">
        <v>12</v>
      </c>
      <c r="F101" s="13" t="s">
        <v>101</v>
      </c>
      <c r="G101" s="20">
        <v>77000000</v>
      </c>
      <c r="H101" s="20">
        <v>77000000</v>
      </c>
      <c r="I101" s="7" t="s">
        <v>2</v>
      </c>
      <c r="J101" s="7" t="s">
        <v>1</v>
      </c>
      <c r="K101" s="13" t="s">
        <v>100</v>
      </c>
    </row>
    <row r="102" spans="1:11" ht="127.5" x14ac:dyDescent="0.2">
      <c r="A102" s="5">
        <v>80101600</v>
      </c>
      <c r="B102" s="1" t="s">
        <v>113</v>
      </c>
      <c r="C102" s="2" t="s">
        <v>18</v>
      </c>
      <c r="D102" s="2" t="s">
        <v>17</v>
      </c>
      <c r="E102" s="4" t="s">
        <v>12</v>
      </c>
      <c r="F102" s="13" t="s">
        <v>101</v>
      </c>
      <c r="G102" s="6">
        <f>30000000+25000000</f>
        <v>55000000</v>
      </c>
      <c r="H102" s="6">
        <f>30000000+25000000</f>
        <v>55000000</v>
      </c>
      <c r="I102" s="2" t="s">
        <v>2</v>
      </c>
      <c r="J102" s="2" t="s">
        <v>1</v>
      </c>
      <c r="K102" s="1" t="s">
        <v>100</v>
      </c>
    </row>
    <row r="103" spans="1:11" ht="63.75" x14ac:dyDescent="0.2">
      <c r="A103" s="10">
        <v>90111601</v>
      </c>
      <c r="B103" s="9" t="s">
        <v>112</v>
      </c>
      <c r="C103" s="2" t="s">
        <v>10</v>
      </c>
      <c r="D103" s="2" t="s">
        <v>103</v>
      </c>
      <c r="E103" s="4" t="s">
        <v>12</v>
      </c>
      <c r="F103" s="13" t="s">
        <v>101</v>
      </c>
      <c r="G103" s="6">
        <v>12152360</v>
      </c>
      <c r="H103" s="6">
        <v>12152360</v>
      </c>
      <c r="I103" s="2" t="s">
        <v>2</v>
      </c>
      <c r="J103" s="2" t="s">
        <v>1</v>
      </c>
      <c r="K103" s="1" t="s">
        <v>111</v>
      </c>
    </row>
    <row r="104" spans="1:11" ht="63.75" x14ac:dyDescent="0.2">
      <c r="A104" s="10">
        <v>90111601</v>
      </c>
      <c r="B104" s="9" t="s">
        <v>110</v>
      </c>
      <c r="C104" s="2"/>
      <c r="D104" s="2" t="s">
        <v>84</v>
      </c>
      <c r="E104" s="4" t="s">
        <v>12</v>
      </c>
      <c r="F104" s="1" t="s">
        <v>101</v>
      </c>
      <c r="G104" s="6">
        <v>20000000</v>
      </c>
      <c r="H104" s="6">
        <v>20000000</v>
      </c>
      <c r="I104" s="2" t="s">
        <v>2</v>
      </c>
      <c r="J104" s="2" t="s">
        <v>1</v>
      </c>
      <c r="K104" s="1" t="s">
        <v>107</v>
      </c>
    </row>
    <row r="105" spans="1:11" ht="89.25" x14ac:dyDescent="0.2">
      <c r="A105" s="8">
        <v>78111500</v>
      </c>
      <c r="B105" s="1" t="s">
        <v>109</v>
      </c>
      <c r="C105" s="2" t="s">
        <v>10</v>
      </c>
      <c r="D105" s="2" t="s">
        <v>108</v>
      </c>
      <c r="E105" s="4" t="s">
        <v>22</v>
      </c>
      <c r="F105" s="1" t="s">
        <v>101</v>
      </c>
      <c r="G105" s="6">
        <v>30000000</v>
      </c>
      <c r="H105" s="6">
        <v>30000000</v>
      </c>
      <c r="I105" s="2" t="s">
        <v>2</v>
      </c>
      <c r="J105" s="2" t="s">
        <v>1</v>
      </c>
      <c r="K105" s="1" t="s">
        <v>107</v>
      </c>
    </row>
    <row r="106" spans="1:11" ht="63.75" x14ac:dyDescent="0.2">
      <c r="A106" s="22">
        <v>86101705</v>
      </c>
      <c r="B106" s="27" t="s">
        <v>106</v>
      </c>
      <c r="C106" s="2" t="s">
        <v>105</v>
      </c>
      <c r="D106" s="7" t="s">
        <v>84</v>
      </c>
      <c r="E106" s="12" t="s">
        <v>12</v>
      </c>
      <c r="F106" s="13" t="s">
        <v>101</v>
      </c>
      <c r="G106" s="20">
        <v>20777200</v>
      </c>
      <c r="H106" s="20">
        <v>20777200</v>
      </c>
      <c r="I106" s="7" t="s">
        <v>2</v>
      </c>
      <c r="J106" s="7" t="s">
        <v>1</v>
      </c>
      <c r="K106" s="1" t="s">
        <v>81</v>
      </c>
    </row>
    <row r="107" spans="1:11" ht="64.5" thickBot="1" x14ac:dyDescent="0.25">
      <c r="A107" s="26">
        <v>86101705</v>
      </c>
      <c r="B107" s="25" t="s">
        <v>104</v>
      </c>
      <c r="C107" s="24" t="s">
        <v>10</v>
      </c>
      <c r="D107" s="14" t="s">
        <v>103</v>
      </c>
      <c r="E107" s="16" t="s">
        <v>102</v>
      </c>
      <c r="F107" s="15" t="s">
        <v>101</v>
      </c>
      <c r="G107" s="20">
        <v>30000000</v>
      </c>
      <c r="H107" s="20">
        <v>30000000</v>
      </c>
      <c r="I107" s="14" t="s">
        <v>2</v>
      </c>
      <c r="J107" s="14" t="s">
        <v>1</v>
      </c>
      <c r="K107" s="1" t="s">
        <v>100</v>
      </c>
    </row>
    <row r="108" spans="1:11" ht="63.75" x14ac:dyDescent="0.2">
      <c r="A108" s="22">
        <v>81111510</v>
      </c>
      <c r="B108" s="13" t="s">
        <v>99</v>
      </c>
      <c r="C108" s="7" t="s">
        <v>63</v>
      </c>
      <c r="D108" s="7" t="s">
        <v>17</v>
      </c>
      <c r="E108" s="4" t="s">
        <v>98</v>
      </c>
      <c r="F108" s="13" t="s">
        <v>69</v>
      </c>
      <c r="G108" s="20">
        <v>137445000</v>
      </c>
      <c r="H108" s="20">
        <v>137445000</v>
      </c>
      <c r="I108" s="7" t="s">
        <v>2</v>
      </c>
      <c r="J108" s="7" t="s">
        <v>1</v>
      </c>
      <c r="K108" s="13" t="s">
        <v>81</v>
      </c>
    </row>
    <row r="109" spans="1:11" ht="51" x14ac:dyDescent="0.2">
      <c r="A109" s="22">
        <v>81111510</v>
      </c>
      <c r="B109" s="23" t="s">
        <v>97</v>
      </c>
      <c r="C109" s="7" t="s">
        <v>75</v>
      </c>
      <c r="D109" s="7" t="s">
        <v>70</v>
      </c>
      <c r="E109" s="4" t="s">
        <v>96</v>
      </c>
      <c r="F109" s="13" t="s">
        <v>69</v>
      </c>
      <c r="G109" s="20">
        <v>8549000</v>
      </c>
      <c r="H109" s="20">
        <v>8549000</v>
      </c>
      <c r="I109" s="7" t="s">
        <v>2</v>
      </c>
      <c r="J109" s="7" t="s">
        <v>1</v>
      </c>
      <c r="K109" s="13" t="s">
        <v>81</v>
      </c>
    </row>
    <row r="110" spans="1:11" ht="76.5" x14ac:dyDescent="0.2">
      <c r="A110" s="22">
        <v>80141626</v>
      </c>
      <c r="B110" s="13" t="s">
        <v>95</v>
      </c>
      <c r="C110" s="2" t="s">
        <v>63</v>
      </c>
      <c r="D110" s="7" t="s">
        <v>70</v>
      </c>
      <c r="E110" s="12" t="s">
        <v>12</v>
      </c>
      <c r="F110" s="13" t="s">
        <v>69</v>
      </c>
      <c r="G110" s="20">
        <v>14900000</v>
      </c>
      <c r="H110" s="20">
        <v>14900000</v>
      </c>
      <c r="I110" s="7" t="s">
        <v>2</v>
      </c>
      <c r="J110" s="7" t="s">
        <v>1</v>
      </c>
      <c r="K110" s="13" t="s">
        <v>81</v>
      </c>
    </row>
    <row r="111" spans="1:11" ht="76.5" x14ac:dyDescent="0.2">
      <c r="A111" s="22">
        <v>80141626</v>
      </c>
      <c r="B111" s="13" t="s">
        <v>94</v>
      </c>
      <c r="C111" s="2" t="s">
        <v>63</v>
      </c>
      <c r="D111" s="7" t="s">
        <v>70</v>
      </c>
      <c r="E111" s="12" t="s">
        <v>12</v>
      </c>
      <c r="F111" s="13" t="s">
        <v>69</v>
      </c>
      <c r="G111" s="20">
        <v>14900000</v>
      </c>
      <c r="H111" s="20">
        <v>14900000</v>
      </c>
      <c r="I111" s="7" t="s">
        <v>2</v>
      </c>
      <c r="J111" s="7" t="s">
        <v>1</v>
      </c>
      <c r="K111" s="13" t="s">
        <v>81</v>
      </c>
    </row>
    <row r="112" spans="1:11" ht="76.5" x14ac:dyDescent="0.2">
      <c r="A112" s="22">
        <v>80141626</v>
      </c>
      <c r="B112" s="13" t="s">
        <v>93</v>
      </c>
      <c r="C112" s="2" t="s">
        <v>63</v>
      </c>
      <c r="D112" s="7" t="s">
        <v>70</v>
      </c>
      <c r="E112" s="12" t="s">
        <v>12</v>
      </c>
      <c r="F112" s="13" t="s">
        <v>69</v>
      </c>
      <c r="G112" s="20">
        <v>14900000</v>
      </c>
      <c r="H112" s="20">
        <v>14900000</v>
      </c>
      <c r="I112" s="7" t="s">
        <v>2</v>
      </c>
      <c r="J112" s="7" t="s">
        <v>1</v>
      </c>
      <c r="K112" s="13" t="s">
        <v>81</v>
      </c>
    </row>
    <row r="113" spans="1:11" ht="76.5" x14ac:dyDescent="0.2">
      <c r="A113" s="22">
        <v>80141626</v>
      </c>
      <c r="B113" s="13" t="s">
        <v>93</v>
      </c>
      <c r="C113" s="2" t="s">
        <v>63</v>
      </c>
      <c r="D113" s="7" t="s">
        <v>70</v>
      </c>
      <c r="E113" s="12" t="s">
        <v>12</v>
      </c>
      <c r="F113" s="13" t="s">
        <v>69</v>
      </c>
      <c r="G113" s="20">
        <v>14900000</v>
      </c>
      <c r="H113" s="20">
        <v>14900000</v>
      </c>
      <c r="I113" s="7" t="s">
        <v>2</v>
      </c>
      <c r="J113" s="7" t="s">
        <v>1</v>
      </c>
      <c r="K113" s="13" t="s">
        <v>81</v>
      </c>
    </row>
    <row r="114" spans="1:11" ht="76.5" x14ac:dyDescent="0.2">
      <c r="A114" s="22">
        <v>80141600</v>
      </c>
      <c r="B114" s="13" t="s">
        <v>92</v>
      </c>
      <c r="C114" s="2" t="s">
        <v>46</v>
      </c>
      <c r="D114" s="7" t="s">
        <v>91</v>
      </c>
      <c r="E114" s="12" t="s">
        <v>12</v>
      </c>
      <c r="F114" s="13" t="s">
        <v>69</v>
      </c>
      <c r="G114" s="20">
        <v>11175000</v>
      </c>
      <c r="H114" s="20">
        <v>11175000</v>
      </c>
      <c r="I114" s="7" t="s">
        <v>2</v>
      </c>
      <c r="J114" s="7" t="s">
        <v>1</v>
      </c>
      <c r="K114" s="13" t="s">
        <v>81</v>
      </c>
    </row>
    <row r="115" spans="1:11" ht="51" x14ac:dyDescent="0.2">
      <c r="A115" s="21">
        <v>80131502</v>
      </c>
      <c r="B115" s="13" t="s">
        <v>90</v>
      </c>
      <c r="C115" s="7" t="s">
        <v>75</v>
      </c>
      <c r="D115" s="7" t="s">
        <v>84</v>
      </c>
      <c r="E115" s="4" t="s">
        <v>12</v>
      </c>
      <c r="F115" s="13" t="s">
        <v>3</v>
      </c>
      <c r="G115" s="20">
        <v>10000000</v>
      </c>
      <c r="H115" s="20">
        <v>10000000</v>
      </c>
      <c r="I115" s="7" t="s">
        <v>2</v>
      </c>
      <c r="J115" s="7" t="s">
        <v>1</v>
      </c>
      <c r="K115" s="13" t="s">
        <v>81</v>
      </c>
    </row>
    <row r="116" spans="1:11" ht="63.75" x14ac:dyDescent="0.2">
      <c r="A116" s="21">
        <v>80131502</v>
      </c>
      <c r="B116" s="13" t="s">
        <v>89</v>
      </c>
      <c r="C116" s="7" t="s">
        <v>85</v>
      </c>
      <c r="D116" s="7" t="s">
        <v>84</v>
      </c>
      <c r="E116" s="4" t="s">
        <v>12</v>
      </c>
      <c r="F116" s="13" t="s">
        <v>3</v>
      </c>
      <c r="G116" s="20">
        <v>8925000</v>
      </c>
      <c r="H116" s="20">
        <v>8925000</v>
      </c>
      <c r="I116" s="7" t="s">
        <v>2</v>
      </c>
      <c r="J116" s="7" t="s">
        <v>1</v>
      </c>
      <c r="K116" s="13" t="s">
        <v>81</v>
      </c>
    </row>
    <row r="117" spans="1:11" ht="76.5" x14ac:dyDescent="0.2">
      <c r="A117" s="21">
        <v>80131502</v>
      </c>
      <c r="B117" s="13" t="s">
        <v>88</v>
      </c>
      <c r="C117" s="7" t="s">
        <v>75</v>
      </c>
      <c r="D117" s="7" t="s">
        <v>84</v>
      </c>
      <c r="E117" s="4" t="s">
        <v>12</v>
      </c>
      <c r="F117" s="13" t="s">
        <v>3</v>
      </c>
      <c r="G117" s="20">
        <v>8829800</v>
      </c>
      <c r="H117" s="20">
        <v>8829800</v>
      </c>
      <c r="I117" s="7" t="s">
        <v>2</v>
      </c>
      <c r="J117" s="7" t="s">
        <v>1</v>
      </c>
      <c r="K117" s="13" t="s">
        <v>81</v>
      </c>
    </row>
    <row r="118" spans="1:11" ht="51" x14ac:dyDescent="0.2">
      <c r="A118" s="21">
        <v>80131502</v>
      </c>
      <c r="B118" s="13" t="s">
        <v>87</v>
      </c>
      <c r="C118" s="7" t="s">
        <v>6</v>
      </c>
      <c r="D118" s="7" t="s">
        <v>84</v>
      </c>
      <c r="E118" s="4" t="s">
        <v>12</v>
      </c>
      <c r="F118" s="13" t="s">
        <v>3</v>
      </c>
      <c r="G118" s="20">
        <v>6000000</v>
      </c>
      <c r="H118" s="20">
        <v>6000000</v>
      </c>
      <c r="I118" s="7" t="s">
        <v>2</v>
      </c>
      <c r="J118" s="7" t="s">
        <v>1</v>
      </c>
      <c r="K118" s="13" t="s">
        <v>81</v>
      </c>
    </row>
    <row r="119" spans="1:11" ht="63.75" x14ac:dyDescent="0.2">
      <c r="A119" s="21">
        <v>80131502</v>
      </c>
      <c r="B119" s="13" t="s">
        <v>86</v>
      </c>
      <c r="C119" s="7" t="s">
        <v>85</v>
      </c>
      <c r="D119" s="7" t="s">
        <v>84</v>
      </c>
      <c r="E119" s="4" t="s">
        <v>12</v>
      </c>
      <c r="F119" s="13" t="s">
        <v>3</v>
      </c>
      <c r="G119" s="20">
        <v>9660420</v>
      </c>
      <c r="H119" s="20">
        <v>9660420</v>
      </c>
      <c r="I119" s="7" t="s">
        <v>2</v>
      </c>
      <c r="J119" s="7" t="s">
        <v>1</v>
      </c>
      <c r="K119" s="13" t="s">
        <v>81</v>
      </c>
    </row>
    <row r="120" spans="1:11" ht="77.25" thickBot="1" x14ac:dyDescent="0.25">
      <c r="A120" s="19" t="s">
        <v>83</v>
      </c>
      <c r="B120" s="15" t="s">
        <v>82</v>
      </c>
      <c r="C120" s="14" t="s">
        <v>75</v>
      </c>
      <c r="D120" s="14" t="s">
        <v>20</v>
      </c>
      <c r="E120" s="16" t="s">
        <v>12</v>
      </c>
      <c r="F120" s="15" t="s">
        <v>69</v>
      </c>
      <c r="G120" s="18">
        <v>45886500</v>
      </c>
      <c r="H120" s="18">
        <v>45886500</v>
      </c>
      <c r="I120" s="14" t="s">
        <v>2</v>
      </c>
      <c r="J120" s="14" t="s">
        <v>1</v>
      </c>
      <c r="K120" s="15" t="s">
        <v>81</v>
      </c>
    </row>
    <row r="121" spans="1:11" ht="63.75" x14ac:dyDescent="0.2">
      <c r="A121" s="10">
        <v>82101602</v>
      </c>
      <c r="B121" s="1" t="s">
        <v>80</v>
      </c>
      <c r="C121" s="2" t="s">
        <v>59</v>
      </c>
      <c r="D121" s="2" t="s">
        <v>79</v>
      </c>
      <c r="E121" s="4" t="s">
        <v>12</v>
      </c>
      <c r="F121" s="1" t="s">
        <v>69</v>
      </c>
      <c r="G121" s="3">
        <v>307187370</v>
      </c>
      <c r="H121" s="3">
        <v>307187370</v>
      </c>
      <c r="I121" s="2" t="s">
        <v>2</v>
      </c>
      <c r="J121" s="2" t="s">
        <v>1</v>
      </c>
      <c r="K121" s="13" t="s">
        <v>68</v>
      </c>
    </row>
    <row r="122" spans="1:11" ht="76.5" x14ac:dyDescent="0.2">
      <c r="A122" s="10">
        <v>82101801</v>
      </c>
      <c r="B122" s="1" t="s">
        <v>78</v>
      </c>
      <c r="C122" s="2" t="s">
        <v>10</v>
      </c>
      <c r="D122" s="2" t="s">
        <v>34</v>
      </c>
      <c r="E122" s="4" t="s">
        <v>33</v>
      </c>
      <c r="F122" s="1" t="s">
        <v>69</v>
      </c>
      <c r="G122" s="6">
        <v>300000000</v>
      </c>
      <c r="H122" s="6">
        <v>300000000</v>
      </c>
      <c r="I122" s="2" t="s">
        <v>2</v>
      </c>
      <c r="J122" s="2" t="s">
        <v>1</v>
      </c>
      <c r="K122" s="1" t="s">
        <v>68</v>
      </c>
    </row>
    <row r="123" spans="1:11" ht="102" x14ac:dyDescent="0.2">
      <c r="A123" s="10">
        <v>80101500</v>
      </c>
      <c r="B123" s="1" t="s">
        <v>77</v>
      </c>
      <c r="C123" s="2" t="s">
        <v>63</v>
      </c>
      <c r="D123" s="2" t="s">
        <v>72</v>
      </c>
      <c r="E123" s="4" t="s">
        <v>12</v>
      </c>
      <c r="F123" s="1" t="s">
        <v>69</v>
      </c>
      <c r="G123" s="6">
        <f>60000000+17962500</f>
        <v>77962500</v>
      </c>
      <c r="H123" s="6">
        <f>60000000+17962500</f>
        <v>77962500</v>
      </c>
      <c r="I123" s="2" t="s">
        <v>2</v>
      </c>
      <c r="J123" s="2" t="s">
        <v>1</v>
      </c>
      <c r="K123" s="13" t="s">
        <v>68</v>
      </c>
    </row>
    <row r="124" spans="1:11" ht="51" x14ac:dyDescent="0.2">
      <c r="A124" s="10">
        <v>82101801</v>
      </c>
      <c r="B124" s="1" t="s">
        <v>76</v>
      </c>
      <c r="C124" s="2" t="s">
        <v>75</v>
      </c>
      <c r="D124" s="2" t="s">
        <v>74</v>
      </c>
      <c r="E124" s="12" t="s">
        <v>33</v>
      </c>
      <c r="F124" s="1" t="s">
        <v>69</v>
      </c>
      <c r="G124" s="6">
        <v>240000000</v>
      </c>
      <c r="H124" s="6">
        <v>240000000</v>
      </c>
      <c r="I124" s="2" t="s">
        <v>2</v>
      </c>
      <c r="J124" s="2" t="s">
        <v>1</v>
      </c>
      <c r="K124" s="13" t="s">
        <v>68</v>
      </c>
    </row>
    <row r="125" spans="1:11" ht="89.25" x14ac:dyDescent="0.2">
      <c r="A125" s="10">
        <v>83121700</v>
      </c>
      <c r="B125" s="1" t="s">
        <v>73</v>
      </c>
      <c r="C125" s="2" t="s">
        <v>63</v>
      </c>
      <c r="D125" s="2" t="s">
        <v>72</v>
      </c>
      <c r="E125" s="4" t="s">
        <v>12</v>
      </c>
      <c r="F125" s="1" t="s">
        <v>69</v>
      </c>
      <c r="G125" s="6">
        <f>70000000+14000000</f>
        <v>84000000</v>
      </c>
      <c r="H125" s="6">
        <f>70000000+14000000</f>
        <v>84000000</v>
      </c>
      <c r="I125" s="2" t="s">
        <v>2</v>
      </c>
      <c r="J125" s="2" t="s">
        <v>1</v>
      </c>
      <c r="K125" s="13" t="s">
        <v>68</v>
      </c>
    </row>
    <row r="126" spans="1:11" ht="77.25" thickBot="1" x14ac:dyDescent="0.25">
      <c r="A126" s="17">
        <v>82141500</v>
      </c>
      <c r="B126" s="15" t="s">
        <v>71</v>
      </c>
      <c r="C126" s="14" t="s">
        <v>63</v>
      </c>
      <c r="D126" s="14" t="s">
        <v>70</v>
      </c>
      <c r="E126" s="16" t="s">
        <v>12</v>
      </c>
      <c r="F126" s="15" t="s">
        <v>69</v>
      </c>
      <c r="G126" s="3">
        <v>20000000</v>
      </c>
      <c r="H126" s="3">
        <v>20000000</v>
      </c>
      <c r="I126" s="14" t="s">
        <v>2</v>
      </c>
      <c r="J126" s="14" t="s">
        <v>1</v>
      </c>
      <c r="K126" s="13" t="s">
        <v>68</v>
      </c>
    </row>
    <row r="127" spans="1:11" ht="51" x14ac:dyDescent="0.2">
      <c r="A127" s="8">
        <v>80101507</v>
      </c>
      <c r="B127" s="1" t="s">
        <v>67</v>
      </c>
      <c r="C127" s="2" t="s">
        <v>10</v>
      </c>
      <c r="D127" s="2" t="s">
        <v>31</v>
      </c>
      <c r="E127" s="4" t="s">
        <v>4</v>
      </c>
      <c r="F127" s="1" t="s">
        <v>3</v>
      </c>
      <c r="G127" s="6">
        <v>123770421</v>
      </c>
      <c r="H127" s="6">
        <v>123770421</v>
      </c>
      <c r="I127" s="2" t="s">
        <v>2</v>
      </c>
      <c r="J127" s="2" t="s">
        <v>1</v>
      </c>
      <c r="K127" s="1" t="s">
        <v>0</v>
      </c>
    </row>
    <row r="128" spans="1:11" ht="63.75" x14ac:dyDescent="0.2">
      <c r="A128" s="8">
        <v>81112202</v>
      </c>
      <c r="B128" s="1" t="s">
        <v>66</v>
      </c>
      <c r="C128" s="2" t="s">
        <v>10</v>
      </c>
      <c r="D128" s="2" t="s">
        <v>39</v>
      </c>
      <c r="E128" s="4" t="s">
        <v>4</v>
      </c>
      <c r="F128" s="1" t="s">
        <v>3</v>
      </c>
      <c r="G128" s="6">
        <v>144548735</v>
      </c>
      <c r="H128" s="6">
        <v>144548735</v>
      </c>
      <c r="I128" s="2" t="s">
        <v>2</v>
      </c>
      <c r="J128" s="2" t="s">
        <v>1</v>
      </c>
      <c r="K128" s="1" t="s">
        <v>0</v>
      </c>
    </row>
    <row r="129" spans="1:11" ht="63.75" x14ac:dyDescent="0.2">
      <c r="A129" s="8">
        <v>81112202</v>
      </c>
      <c r="B129" s="13" t="s">
        <v>65</v>
      </c>
      <c r="C129" s="2" t="s">
        <v>18</v>
      </c>
      <c r="D129" s="7" t="s">
        <v>17</v>
      </c>
      <c r="E129" s="12" t="s">
        <v>4</v>
      </c>
      <c r="F129" s="1" t="s">
        <v>3</v>
      </c>
      <c r="G129" s="6">
        <v>19869338</v>
      </c>
      <c r="H129" s="6">
        <v>19869338</v>
      </c>
      <c r="I129" s="2" t="s">
        <v>2</v>
      </c>
      <c r="J129" s="2" t="s">
        <v>1</v>
      </c>
      <c r="K129" s="1" t="s">
        <v>0</v>
      </c>
    </row>
    <row r="130" spans="1:11" ht="89.25" x14ac:dyDescent="0.2">
      <c r="A130" s="8">
        <v>80101600</v>
      </c>
      <c r="B130" s="1" t="s">
        <v>64</v>
      </c>
      <c r="C130" s="2" t="s">
        <v>63</v>
      </c>
      <c r="D130" s="7" t="s">
        <v>17</v>
      </c>
      <c r="E130" s="4" t="s">
        <v>16</v>
      </c>
      <c r="F130" s="1" t="s">
        <v>3</v>
      </c>
      <c r="G130" s="6">
        <v>88000000</v>
      </c>
      <c r="H130" s="6">
        <v>88000000</v>
      </c>
      <c r="I130" s="2" t="s">
        <v>2</v>
      </c>
      <c r="J130" s="2" t="s">
        <v>1</v>
      </c>
      <c r="K130" s="1" t="s">
        <v>0</v>
      </c>
    </row>
    <row r="131" spans="1:11" ht="114.75" x14ac:dyDescent="0.2">
      <c r="A131" s="8">
        <v>81102700</v>
      </c>
      <c r="B131" s="13" t="s">
        <v>62</v>
      </c>
      <c r="C131" s="2" t="s">
        <v>6</v>
      </c>
      <c r="D131" s="7" t="s">
        <v>61</v>
      </c>
      <c r="E131" s="12" t="s">
        <v>4</v>
      </c>
      <c r="F131" s="1" t="s">
        <v>26</v>
      </c>
      <c r="G131" s="6">
        <v>31500000</v>
      </c>
      <c r="H131" s="6">
        <v>31500000</v>
      </c>
      <c r="I131" s="2" t="s">
        <v>2</v>
      </c>
      <c r="J131" s="2" t="s">
        <v>1</v>
      </c>
      <c r="K131" s="1" t="s">
        <v>0</v>
      </c>
    </row>
    <row r="132" spans="1:11" ht="76.5" x14ac:dyDescent="0.2">
      <c r="A132" s="8">
        <v>43232300</v>
      </c>
      <c r="B132" s="1" t="s">
        <v>60</v>
      </c>
      <c r="C132" s="2" t="s">
        <v>59</v>
      </c>
      <c r="D132" s="7" t="s">
        <v>52</v>
      </c>
      <c r="E132" s="12" t="s">
        <v>4</v>
      </c>
      <c r="F132" s="1" t="s">
        <v>26</v>
      </c>
      <c r="G132" s="3">
        <v>349848000</v>
      </c>
      <c r="H132" s="6">
        <v>349848000</v>
      </c>
      <c r="I132" s="2" t="s">
        <v>2</v>
      </c>
      <c r="J132" s="2" t="s">
        <v>1</v>
      </c>
      <c r="K132" s="1" t="s">
        <v>0</v>
      </c>
    </row>
    <row r="133" spans="1:11" ht="63.75" x14ac:dyDescent="0.2">
      <c r="A133" s="8">
        <v>81112202</v>
      </c>
      <c r="B133" s="1" t="s">
        <v>58</v>
      </c>
      <c r="C133" s="2" t="s">
        <v>10</v>
      </c>
      <c r="D133" s="2" t="s">
        <v>39</v>
      </c>
      <c r="E133" s="4" t="s">
        <v>57</v>
      </c>
      <c r="F133" s="1" t="s">
        <v>3</v>
      </c>
      <c r="G133" s="6">
        <v>14614325</v>
      </c>
      <c r="H133" s="6">
        <v>14614325</v>
      </c>
      <c r="I133" s="2" t="s">
        <v>2</v>
      </c>
      <c r="J133" s="2" t="s">
        <v>1</v>
      </c>
      <c r="K133" s="1" t="s">
        <v>0</v>
      </c>
    </row>
    <row r="134" spans="1:11" ht="51" x14ac:dyDescent="0.2">
      <c r="A134" s="11" t="s">
        <v>49</v>
      </c>
      <c r="B134" s="1" t="s">
        <v>56</v>
      </c>
      <c r="C134" s="2" t="s">
        <v>10</v>
      </c>
      <c r="D134" s="2" t="s">
        <v>9</v>
      </c>
      <c r="E134" s="4" t="s">
        <v>41</v>
      </c>
      <c r="F134" s="1" t="s">
        <v>3</v>
      </c>
      <c r="G134" s="6">
        <v>42523076</v>
      </c>
      <c r="H134" s="6">
        <v>42523076</v>
      </c>
      <c r="I134" s="2" t="s">
        <v>2</v>
      </c>
      <c r="J134" s="2" t="s">
        <v>1</v>
      </c>
      <c r="K134" s="1" t="s">
        <v>0</v>
      </c>
    </row>
    <row r="135" spans="1:11" ht="51" x14ac:dyDescent="0.2">
      <c r="A135" s="10">
        <v>81112212</v>
      </c>
      <c r="B135" s="1" t="s">
        <v>55</v>
      </c>
      <c r="C135" s="2" t="s">
        <v>10</v>
      </c>
      <c r="D135" s="7" t="s">
        <v>9</v>
      </c>
      <c r="E135" s="4" t="s">
        <v>4</v>
      </c>
      <c r="F135" s="1" t="s">
        <v>3</v>
      </c>
      <c r="G135" s="6">
        <v>34988844</v>
      </c>
      <c r="H135" s="6">
        <v>34988844</v>
      </c>
      <c r="I135" s="2" t="s">
        <v>2</v>
      </c>
      <c r="J135" s="2" t="s">
        <v>1</v>
      </c>
      <c r="K135" s="1" t="s">
        <v>0</v>
      </c>
    </row>
    <row r="136" spans="1:11" ht="63.75" x14ac:dyDescent="0.2">
      <c r="A136" s="10">
        <v>43232300</v>
      </c>
      <c r="B136" s="1" t="s">
        <v>54</v>
      </c>
      <c r="C136" s="2" t="s">
        <v>46</v>
      </c>
      <c r="D136" s="2" t="s">
        <v>52</v>
      </c>
      <c r="E136" s="4" t="s">
        <v>4</v>
      </c>
      <c r="F136" s="1" t="s">
        <v>3</v>
      </c>
      <c r="G136" s="6">
        <v>159967769</v>
      </c>
      <c r="H136" s="6">
        <v>159967769</v>
      </c>
      <c r="I136" s="2" t="s">
        <v>2</v>
      </c>
      <c r="J136" s="2" t="s">
        <v>1</v>
      </c>
      <c r="K136" s="1" t="s">
        <v>0</v>
      </c>
    </row>
    <row r="137" spans="1:11" ht="76.5" x14ac:dyDescent="0.2">
      <c r="A137" s="10">
        <v>43232300</v>
      </c>
      <c r="B137" s="1" t="s">
        <v>53</v>
      </c>
      <c r="C137" s="2" t="s">
        <v>46</v>
      </c>
      <c r="D137" s="7" t="s">
        <v>52</v>
      </c>
      <c r="E137" s="4" t="s">
        <v>50</v>
      </c>
      <c r="F137" s="1" t="s">
        <v>3</v>
      </c>
      <c r="G137" s="3">
        <v>12962792</v>
      </c>
      <c r="H137" s="3">
        <v>12962792</v>
      </c>
      <c r="I137" s="2" t="s">
        <v>2</v>
      </c>
      <c r="J137" s="2" t="s">
        <v>1</v>
      </c>
      <c r="K137" s="1" t="s">
        <v>0</v>
      </c>
    </row>
    <row r="138" spans="1:11" ht="51" x14ac:dyDescent="0.2">
      <c r="A138" s="10">
        <v>43232300</v>
      </c>
      <c r="B138" s="1" t="s">
        <v>51</v>
      </c>
      <c r="C138" s="2" t="s">
        <v>10</v>
      </c>
      <c r="D138" s="7" t="s">
        <v>9</v>
      </c>
      <c r="E138" s="4" t="s">
        <v>50</v>
      </c>
      <c r="F138" s="1" t="s">
        <v>3</v>
      </c>
      <c r="G138" s="3">
        <v>47037208</v>
      </c>
      <c r="H138" s="3">
        <v>47037208</v>
      </c>
      <c r="I138" s="2" t="s">
        <v>2</v>
      </c>
      <c r="J138" s="2" t="s">
        <v>1</v>
      </c>
      <c r="K138" s="1" t="s">
        <v>0</v>
      </c>
    </row>
    <row r="139" spans="1:11" ht="76.5" x14ac:dyDescent="0.2">
      <c r="A139" s="11" t="s">
        <v>49</v>
      </c>
      <c r="B139" s="1" t="s">
        <v>48</v>
      </c>
      <c r="C139" s="2" t="s">
        <v>10</v>
      </c>
      <c r="D139" s="2" t="s">
        <v>39</v>
      </c>
      <c r="E139" s="4" t="s">
        <v>8</v>
      </c>
      <c r="F139" s="1" t="s">
        <v>3</v>
      </c>
      <c r="G139" s="6">
        <v>61000000</v>
      </c>
      <c r="H139" s="6">
        <v>61000000</v>
      </c>
      <c r="I139" s="2" t="s">
        <v>2</v>
      </c>
      <c r="J139" s="2" t="s">
        <v>1</v>
      </c>
      <c r="K139" s="1" t="s">
        <v>0</v>
      </c>
    </row>
    <row r="140" spans="1:11" ht="63.75" x14ac:dyDescent="0.2">
      <c r="A140" s="8">
        <v>43232100</v>
      </c>
      <c r="B140" s="1" t="s">
        <v>47</v>
      </c>
      <c r="C140" s="2" t="s">
        <v>46</v>
      </c>
      <c r="D140" s="2" t="s">
        <v>39</v>
      </c>
      <c r="E140" s="4" t="s">
        <v>45</v>
      </c>
      <c r="F140" s="1" t="s">
        <v>3</v>
      </c>
      <c r="G140" s="6">
        <v>10980000</v>
      </c>
      <c r="H140" s="6">
        <v>10980000</v>
      </c>
      <c r="I140" s="2" t="s">
        <v>2</v>
      </c>
      <c r="J140" s="2" t="s">
        <v>1</v>
      </c>
      <c r="K140" s="1" t="s">
        <v>0</v>
      </c>
    </row>
    <row r="141" spans="1:11" ht="63.75" x14ac:dyDescent="0.2">
      <c r="A141" s="8">
        <v>81112103</v>
      </c>
      <c r="B141" s="1" t="s">
        <v>44</v>
      </c>
      <c r="C141" s="2" t="s">
        <v>10</v>
      </c>
      <c r="D141" s="7" t="s">
        <v>39</v>
      </c>
      <c r="E141" s="4" t="s">
        <v>8</v>
      </c>
      <c r="F141" s="1" t="s">
        <v>3</v>
      </c>
      <c r="G141" s="6">
        <v>161976850</v>
      </c>
      <c r="H141" s="6">
        <v>161976850</v>
      </c>
      <c r="I141" s="2" t="s">
        <v>2</v>
      </c>
      <c r="J141" s="2" t="s">
        <v>1</v>
      </c>
      <c r="K141" s="1" t="s">
        <v>0</v>
      </c>
    </row>
    <row r="142" spans="1:11" ht="63.75" x14ac:dyDescent="0.2">
      <c r="A142" s="8">
        <v>81112103</v>
      </c>
      <c r="B142" s="1" t="s">
        <v>43</v>
      </c>
      <c r="C142" s="2" t="s">
        <v>24</v>
      </c>
      <c r="D142" s="2" t="s">
        <v>42</v>
      </c>
      <c r="E142" s="4" t="s">
        <v>41</v>
      </c>
      <c r="F142" s="1" t="s">
        <v>3</v>
      </c>
      <c r="G142" s="6">
        <v>8888000</v>
      </c>
      <c r="H142" s="6">
        <v>8888000</v>
      </c>
      <c r="I142" s="2" t="s">
        <v>2</v>
      </c>
      <c r="J142" s="2" t="s">
        <v>1</v>
      </c>
      <c r="K142" s="1" t="s">
        <v>0</v>
      </c>
    </row>
    <row r="143" spans="1:11" ht="63.75" x14ac:dyDescent="0.2">
      <c r="A143" s="8">
        <v>81112102</v>
      </c>
      <c r="B143" s="1" t="s">
        <v>40</v>
      </c>
      <c r="C143" s="2" t="s">
        <v>10</v>
      </c>
      <c r="D143" s="2" t="s">
        <v>39</v>
      </c>
      <c r="E143" s="4" t="s">
        <v>38</v>
      </c>
      <c r="F143" s="1" t="s">
        <v>3</v>
      </c>
      <c r="G143" s="6">
        <v>99169688</v>
      </c>
      <c r="H143" s="6">
        <v>99169688</v>
      </c>
      <c r="I143" s="2" t="s">
        <v>2</v>
      </c>
      <c r="J143" s="2" t="s">
        <v>1</v>
      </c>
      <c r="K143" s="1" t="s">
        <v>0</v>
      </c>
    </row>
    <row r="144" spans="1:11" ht="63.75" x14ac:dyDescent="0.2">
      <c r="A144" s="8">
        <v>81112202</v>
      </c>
      <c r="B144" s="1" t="s">
        <v>37</v>
      </c>
      <c r="C144" s="2" t="s">
        <v>6</v>
      </c>
      <c r="D144" s="2" t="s">
        <v>36</v>
      </c>
      <c r="E144" s="4" t="s">
        <v>4</v>
      </c>
      <c r="F144" s="1" t="s">
        <v>3</v>
      </c>
      <c r="G144" s="3">
        <v>21296061</v>
      </c>
      <c r="H144" s="3">
        <v>21296061</v>
      </c>
      <c r="I144" s="2" t="s">
        <v>2</v>
      </c>
      <c r="J144" s="2" t="s">
        <v>1</v>
      </c>
      <c r="K144" s="1" t="s">
        <v>0</v>
      </c>
    </row>
    <row r="145" spans="1:11" ht="76.5" x14ac:dyDescent="0.2">
      <c r="A145" s="10">
        <v>81112300</v>
      </c>
      <c r="B145" s="1" t="s">
        <v>35</v>
      </c>
      <c r="C145" s="2" t="s">
        <v>10</v>
      </c>
      <c r="D145" s="2" t="s">
        <v>34</v>
      </c>
      <c r="E145" s="4" t="s">
        <v>33</v>
      </c>
      <c r="F145" s="1" t="s">
        <v>3</v>
      </c>
      <c r="G145" s="6">
        <v>220000000</v>
      </c>
      <c r="H145" s="6">
        <v>220000000</v>
      </c>
      <c r="I145" s="2" t="s">
        <v>2</v>
      </c>
      <c r="J145" s="2" t="s">
        <v>1</v>
      </c>
      <c r="K145" s="1" t="s">
        <v>0</v>
      </c>
    </row>
    <row r="146" spans="1:11" ht="63.75" x14ac:dyDescent="0.2">
      <c r="A146" s="8">
        <v>80101507</v>
      </c>
      <c r="B146" s="1" t="s">
        <v>32</v>
      </c>
      <c r="C146" s="2" t="s">
        <v>10</v>
      </c>
      <c r="D146" s="2" t="s">
        <v>31</v>
      </c>
      <c r="E146" s="4" t="s">
        <v>30</v>
      </c>
      <c r="F146" s="1" t="s">
        <v>3</v>
      </c>
      <c r="G146" s="6">
        <v>40000024</v>
      </c>
      <c r="H146" s="6">
        <v>40000024</v>
      </c>
      <c r="I146" s="2" t="s">
        <v>2</v>
      </c>
      <c r="J146" s="2" t="s">
        <v>1</v>
      </c>
      <c r="K146" s="1" t="s">
        <v>0</v>
      </c>
    </row>
    <row r="147" spans="1:11" ht="63.75" x14ac:dyDescent="0.2">
      <c r="A147" s="8">
        <v>80101507</v>
      </c>
      <c r="B147" s="1" t="s">
        <v>29</v>
      </c>
      <c r="C147" s="2" t="s">
        <v>10</v>
      </c>
      <c r="D147" s="2" t="s">
        <v>28</v>
      </c>
      <c r="E147" s="4" t="s">
        <v>4</v>
      </c>
      <c r="F147" s="1" t="s">
        <v>26</v>
      </c>
      <c r="G147" s="6">
        <v>22500000</v>
      </c>
      <c r="H147" s="6">
        <v>22500000</v>
      </c>
      <c r="I147" s="2" t="s">
        <v>2</v>
      </c>
      <c r="J147" s="2" t="s">
        <v>1</v>
      </c>
      <c r="K147" s="1" t="s">
        <v>0</v>
      </c>
    </row>
    <row r="148" spans="1:11" ht="63.75" x14ac:dyDescent="0.2">
      <c r="A148" s="8">
        <v>81111811</v>
      </c>
      <c r="B148" s="1" t="s">
        <v>27</v>
      </c>
      <c r="C148" s="2" t="s">
        <v>10</v>
      </c>
      <c r="D148" s="2" t="s">
        <v>9</v>
      </c>
      <c r="E148" s="4" t="s">
        <v>4</v>
      </c>
      <c r="F148" s="1" t="s">
        <v>26</v>
      </c>
      <c r="G148" s="6">
        <v>10000000</v>
      </c>
      <c r="H148" s="6">
        <v>10000000</v>
      </c>
      <c r="I148" s="2" t="s">
        <v>2</v>
      </c>
      <c r="J148" s="2" t="s">
        <v>1</v>
      </c>
      <c r="K148" s="1" t="s">
        <v>0</v>
      </c>
    </row>
    <row r="149" spans="1:11" ht="51" x14ac:dyDescent="0.2">
      <c r="A149" s="8">
        <v>81112202</v>
      </c>
      <c r="B149" s="9" t="s">
        <v>25</v>
      </c>
      <c r="C149" s="2" t="s">
        <v>24</v>
      </c>
      <c r="D149" s="2" t="s">
        <v>23</v>
      </c>
      <c r="E149" s="4" t="s">
        <v>22</v>
      </c>
      <c r="F149" s="1" t="s">
        <v>3</v>
      </c>
      <c r="G149" s="6">
        <v>2424928</v>
      </c>
      <c r="H149" s="6">
        <v>2424928</v>
      </c>
      <c r="I149" s="2" t="s">
        <v>2</v>
      </c>
      <c r="J149" s="2" t="s">
        <v>1</v>
      </c>
      <c r="K149" s="1" t="s">
        <v>0</v>
      </c>
    </row>
    <row r="150" spans="1:11" ht="76.5" x14ac:dyDescent="0.2">
      <c r="A150" s="8">
        <v>43233205</v>
      </c>
      <c r="B150" s="1" t="s">
        <v>21</v>
      </c>
      <c r="C150" s="2" t="s">
        <v>6</v>
      </c>
      <c r="D150" s="2" t="s">
        <v>20</v>
      </c>
      <c r="E150" s="4" t="s">
        <v>4</v>
      </c>
      <c r="F150" s="1" t="s">
        <v>3</v>
      </c>
      <c r="G150" s="6">
        <v>259999976.25</v>
      </c>
      <c r="H150" s="6">
        <v>259999976.25</v>
      </c>
      <c r="I150" s="2" t="s">
        <v>2</v>
      </c>
      <c r="J150" s="2" t="s">
        <v>1</v>
      </c>
      <c r="K150" s="1" t="s">
        <v>0</v>
      </c>
    </row>
    <row r="151" spans="1:11" ht="76.5" x14ac:dyDescent="0.2">
      <c r="A151" s="8">
        <v>80101600</v>
      </c>
      <c r="B151" s="1" t="s">
        <v>19</v>
      </c>
      <c r="C151" s="2" t="s">
        <v>18</v>
      </c>
      <c r="D151" s="2" t="s">
        <v>17</v>
      </c>
      <c r="E151" s="4" t="s">
        <v>16</v>
      </c>
      <c r="F151" s="1" t="s">
        <v>3</v>
      </c>
      <c r="G151" s="6">
        <v>58850000</v>
      </c>
      <c r="H151" s="6">
        <v>58850000</v>
      </c>
      <c r="I151" s="2" t="s">
        <v>2</v>
      </c>
      <c r="J151" s="2" t="s">
        <v>1</v>
      </c>
      <c r="K151" s="1" t="s">
        <v>0</v>
      </c>
    </row>
    <row r="152" spans="1:11" ht="76.5" x14ac:dyDescent="0.2">
      <c r="A152" s="8">
        <v>81102700</v>
      </c>
      <c r="B152" s="1" t="s">
        <v>15</v>
      </c>
      <c r="C152" s="2" t="s">
        <v>14</v>
      </c>
      <c r="D152" s="2" t="s">
        <v>13</v>
      </c>
      <c r="E152" s="4" t="s">
        <v>12</v>
      </c>
      <c r="F152" s="1" t="s">
        <v>3</v>
      </c>
      <c r="G152" s="3">
        <v>12000000</v>
      </c>
      <c r="H152" s="3">
        <v>12000000</v>
      </c>
      <c r="I152" s="2" t="s">
        <v>2</v>
      </c>
      <c r="J152" s="2" t="s">
        <v>1</v>
      </c>
      <c r="K152" s="1" t="s">
        <v>0</v>
      </c>
    </row>
    <row r="153" spans="1:11" ht="51" x14ac:dyDescent="0.2">
      <c r="A153" s="8">
        <v>80101604</v>
      </c>
      <c r="B153" s="1" t="s">
        <v>11</v>
      </c>
      <c r="C153" s="2" t="s">
        <v>10</v>
      </c>
      <c r="D153" s="7" t="s">
        <v>9</v>
      </c>
      <c r="E153" s="4" t="s">
        <v>8</v>
      </c>
      <c r="F153" s="1" t="s">
        <v>3</v>
      </c>
      <c r="G153" s="6">
        <v>140000000</v>
      </c>
      <c r="H153" s="6">
        <v>140000000</v>
      </c>
      <c r="I153" s="2" t="s">
        <v>2</v>
      </c>
      <c r="J153" s="2" t="s">
        <v>1</v>
      </c>
      <c r="K153" s="1" t="s">
        <v>0</v>
      </c>
    </row>
    <row r="154" spans="1:11" ht="76.5" x14ac:dyDescent="0.2">
      <c r="A154" s="5">
        <v>81112202</v>
      </c>
      <c r="B154" s="1" t="s">
        <v>7</v>
      </c>
      <c r="C154" s="2" t="s">
        <v>6</v>
      </c>
      <c r="D154" s="2" t="s">
        <v>5</v>
      </c>
      <c r="E154" s="4" t="s">
        <v>4</v>
      </c>
      <c r="F154" s="1" t="s">
        <v>3</v>
      </c>
      <c r="G154" s="3">
        <v>32639252</v>
      </c>
      <c r="H154" s="3">
        <v>32639252</v>
      </c>
      <c r="I154" s="2" t="s">
        <v>2</v>
      </c>
      <c r="J154" s="2" t="s">
        <v>1</v>
      </c>
      <c r="K154" s="1" t="s">
        <v>0</v>
      </c>
    </row>
  </sheetData>
  <autoFilter ref="A18:K154"/>
  <hyperlinks>
    <hyperlink ref="B8" r:id="rId1"/>
    <hyperlink ref="B125" r:id="rId2" display="http://www.ssf.gov.co/wps/portal"/>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Versión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2017-08-25T14:26:16Z</dcterms:created>
  <dcterms:modified xsi:type="dcterms:W3CDTF">2017-08-25T14:40:09Z</dcterms:modified>
</cp:coreProperties>
</file>