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PAA - 2017\MODIFICACIONES\ANEXOS EN EXCEL PAA\"/>
    </mc:Choice>
  </mc:AlternateContent>
  <bookViews>
    <workbookView xWindow="0" yWindow="0" windowWidth="20490" windowHeight="7665"/>
  </bookViews>
  <sheets>
    <sheet name="PAA Versión 2 - SECOP II" sheetId="1" r:id="rId1"/>
  </sheets>
  <definedNames>
    <definedName name="_xlnm._FilterDatabase" localSheetId="0" hidden="1">'PAA Versión 2 - SECOP II'!$A$18:$L$142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2" i="1" l="1"/>
  <c r="H112" i="1"/>
  <c r="I110" i="1"/>
  <c r="H110" i="1"/>
  <c r="I84" i="1"/>
  <c r="H84" i="1"/>
  <c r="I83" i="1"/>
  <c r="H83" i="1"/>
  <c r="I63" i="1"/>
  <c r="H63" i="1"/>
  <c r="I60" i="1"/>
  <c r="H60" i="1"/>
  <c r="I50" i="1"/>
  <c r="H50" i="1"/>
  <c r="I49" i="1"/>
  <c r="H49" i="1"/>
  <c r="I47" i="1"/>
  <c r="H47" i="1"/>
  <c r="I45" i="1"/>
  <c r="H45" i="1"/>
  <c r="I44" i="1"/>
  <c r="H44" i="1"/>
  <c r="I41" i="1"/>
  <c r="I141" i="1" s="1"/>
  <c r="H41" i="1"/>
  <c r="H141" i="1" s="1"/>
  <c r="C12" i="1" s="1"/>
</calcChain>
</file>

<file path=xl/comments1.xml><?xml version="1.0" encoding="utf-8"?>
<comments xmlns="http://schemas.openxmlformats.org/spreadsheetml/2006/main">
  <authors>
    <author>Yucely Nathaly Ascencio Gonzalez</author>
  </authors>
  <commentList>
    <comment ref="C81" authorId="0" shapeId="0">
      <text>
        <r>
          <rPr>
            <b/>
            <sz val="9"/>
            <color indexed="81"/>
            <rFont val="Tahoma"/>
            <family val="2"/>
          </rPr>
          <t>Recursos</t>
        </r>
        <r>
          <rPr>
            <sz val="9"/>
            <color indexed="81"/>
            <rFont val="Tahoma"/>
            <family val="2"/>
          </rPr>
          <t xml:space="preserve">
</t>
        </r>
        <r>
          <rPr>
            <b/>
            <sz val="9"/>
            <color indexed="81"/>
            <rFont val="Tahoma"/>
            <family val="2"/>
          </rPr>
          <t>1.</t>
        </r>
        <r>
          <rPr>
            <sz val="9"/>
            <color indexed="81"/>
            <rFont val="Tahoma"/>
            <family val="2"/>
          </rPr>
          <t xml:space="preserve"> Inversión: 195.000.000
</t>
        </r>
        <r>
          <rPr>
            <b/>
            <sz val="9"/>
            <color indexed="81"/>
            <rFont val="Tahoma"/>
            <family val="2"/>
          </rPr>
          <t>2.</t>
        </r>
        <r>
          <rPr>
            <sz val="9"/>
            <color indexed="81"/>
            <rFont val="Tahoma"/>
            <family val="2"/>
          </rPr>
          <t xml:space="preserve"> Funcionamiento
Elementos Bienestar Social: $39.000.000 
Servicios Bienestar Social: $131.345.941</t>
        </r>
      </text>
    </comment>
    <comment ref="C83" authorId="0" shapeId="0">
      <text>
        <r>
          <rPr>
            <b/>
            <sz val="9"/>
            <color indexed="81"/>
            <rFont val="Tahoma"/>
            <family val="2"/>
          </rPr>
          <t>Yucely Nathaly Ascencio Gonzalez:</t>
        </r>
        <r>
          <rPr>
            <sz val="9"/>
            <color indexed="81"/>
            <rFont val="Tahoma"/>
            <family val="2"/>
          </rPr>
          <t xml:space="preserve">
Proyecto de Inversión
Actividad1: $30.000.000
Actividad2: $25.000.000</t>
        </r>
      </text>
    </comment>
    <comment ref="C110" authorId="0" shapeId="0">
      <text>
        <r>
          <rPr>
            <b/>
            <sz val="9"/>
            <color indexed="81"/>
            <rFont val="Tahoma"/>
            <family val="2"/>
          </rPr>
          <t>Yucely Nathaly Ascencio Gonzalez:</t>
        </r>
        <r>
          <rPr>
            <sz val="9"/>
            <color indexed="81"/>
            <rFont val="Tahoma"/>
            <family val="2"/>
          </rPr>
          <t xml:space="preserve">
Proyecto de Inversión
Actividad1: $60.000.000
Actividad2: $17.962.500</t>
        </r>
      </text>
    </comment>
    <comment ref="C112" authorId="0" shapeId="0">
      <text>
        <r>
          <rPr>
            <b/>
            <sz val="9"/>
            <color indexed="81"/>
            <rFont val="Tahoma"/>
            <family val="2"/>
          </rPr>
          <t>Yucely Nathaly Ascencio Gonzalez:</t>
        </r>
        <r>
          <rPr>
            <sz val="9"/>
            <color indexed="81"/>
            <rFont val="Tahoma"/>
            <family val="2"/>
          </rPr>
          <t xml:space="preserve">
Proyecto de Inversión
Actividad1: $70.000.000
Actividad2: $14.000.000</t>
        </r>
      </text>
    </comment>
    <comment ref="C113" authorId="0" shapeId="0">
      <text>
        <r>
          <rPr>
            <b/>
            <sz val="9"/>
            <color indexed="81"/>
            <rFont val="Tahoma"/>
            <family val="2"/>
          </rPr>
          <t>Yucely Nathaly Ascencio Gonzalez:</t>
        </r>
        <r>
          <rPr>
            <sz val="9"/>
            <color indexed="81"/>
            <rFont val="Tahoma"/>
            <family val="2"/>
          </rPr>
          <t xml:space="preserve">
Proyecto de Inversión
Actividad1: $70.000.000
Actividad2: $14.000.000</t>
        </r>
      </text>
    </comment>
  </commentList>
</comments>
</file>

<file path=xl/sharedStrings.xml><?xml version="1.0" encoding="utf-8"?>
<sst xmlns="http://schemas.openxmlformats.org/spreadsheetml/2006/main" count="1032" uniqueCount="229">
  <si>
    <t>PLAN ANUAL DE ADQUISICIONES</t>
  </si>
  <si>
    <t>A. INFORMACIÓN GENERAL DE LA ENTIDAD</t>
  </si>
  <si>
    <t>Nombre</t>
  </si>
  <si>
    <t>SUPERINTENDENCIA DEL SUBSIDIO FAMILIAR</t>
  </si>
  <si>
    <t>Dirección</t>
  </si>
  <si>
    <t xml:space="preserve">Carrera 69 No.25B-4 Bogotá D.C </t>
  </si>
  <si>
    <t>Teléfono</t>
  </si>
  <si>
    <t>Página web</t>
  </si>
  <si>
    <t>http://www.ssf.gov.co/wps/portal</t>
  </si>
  <si>
    <t>Misión y visión</t>
  </si>
  <si>
    <r>
      <rPr>
        <b/>
        <sz val="10"/>
        <rFont val="Arial Narrow"/>
        <family val="2"/>
      </rPr>
      <t>MISIÓN</t>
    </r>
    <r>
      <rPr>
        <sz val="10"/>
        <rFont val="Arial Narrow"/>
        <family val="2"/>
      </rPr>
      <t xml:space="preserve">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t>
    </r>
    <r>
      <rPr>
        <b/>
        <sz val="10"/>
        <rFont val="Arial Narrow"/>
        <family val="2"/>
      </rPr>
      <t>VISIÓN</t>
    </r>
    <r>
      <rPr>
        <sz val="10"/>
        <rFont val="Arial Narrow"/>
        <family val="2"/>
      </rPr>
      <t xml:space="preserve">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t>
    </r>
  </si>
  <si>
    <t>Perspectiva estratégica</t>
  </si>
  <si>
    <t>La Superintendencia del Subsidio Familiar está comprometida con la calidad y el medio ambiente para lo que ha implementado programas encaminados a la Mejora Continua y Satisfacción de sus clientes, el cumplimiento de los estándares que apuntan a la excelencia y fortaleciendo su cultura de Calidad</t>
  </si>
  <si>
    <t>Información de contacto</t>
  </si>
  <si>
    <t>Secretario General - Rafael Leonardo Paéz Fuentes</t>
  </si>
  <si>
    <t>Valor total del PAA</t>
  </si>
  <si>
    <t>Límite de contratación menor cuantía</t>
  </si>
  <si>
    <t>Límite de contratación mínima cuantía</t>
  </si>
  <si>
    <t>Fecha de última actualización del PAA</t>
  </si>
  <si>
    <t>Código UNSPSC (cada código separado por ;)</t>
  </si>
  <si>
    <t>Descripción</t>
  </si>
  <si>
    <t>Fecha estimada de inicio de proceso de selección (mes)</t>
  </si>
  <si>
    <t>Duración estimada del contrato (número)</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</si>
  <si>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</si>
  <si>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</si>
  <si>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</si>
  <si>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</si>
  <si>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</si>
  <si>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</si>
  <si>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</si>
  <si>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80111600;80111603</t>
  </si>
  <si>
    <t>Dotación</t>
  </si>
  <si>
    <t>AGOSTO</t>
  </si>
  <si>
    <t>1 mes</t>
  </si>
  <si>
    <t>Selección Abreviada - Acuerdo Marco</t>
  </si>
  <si>
    <t>Recursos Nación - Funcionamiento - Gastos Generales</t>
  </si>
  <si>
    <t>NO</t>
  </si>
  <si>
    <t>NA</t>
  </si>
  <si>
    <t>DIANA MARCELA OSPINA FLOREZ
Coordinador  Grupo de Gestión Administrativa y Documental,  
Tel: 3487800  
dospinaf@ssf.gov.co</t>
  </si>
  <si>
    <t>Adquisición, instalación y prestación del servicio de rastreo y monitoreo vehicular integral, mediante el sistema GPS, para los vehículos de propiedad de la  del subsidio familiar.</t>
  </si>
  <si>
    <t>MARZO</t>
  </si>
  <si>
    <t>Mínima Cuantia</t>
  </si>
  <si>
    <t>Mantenimiento preventivo y correctivo del ascensor</t>
  </si>
  <si>
    <t>ENERO</t>
  </si>
  <si>
    <t>11 meses</t>
  </si>
  <si>
    <t>Contratación Directa</t>
  </si>
  <si>
    <t>Compra,  estudio de reubicación y recarga de los extintores</t>
  </si>
  <si>
    <t>Mantenimiento de vehículos</t>
  </si>
  <si>
    <t>9 meses</t>
  </si>
  <si>
    <t>Servicio de aseo, cafeteria y mantenimiento de las instalaciones, incluido el suministro de equipos, personal y elemenos de aseo y cafeteria</t>
  </si>
  <si>
    <t>10 meses</t>
  </si>
  <si>
    <t>Servicio de Vigilancia</t>
  </si>
  <si>
    <t>FEBRERO</t>
  </si>
  <si>
    <t>Selección Abreviada - Bolsa Mercantil</t>
  </si>
  <si>
    <t>Mantenimiento preventivo y correctivo de la planta eléctrica</t>
  </si>
  <si>
    <t>78111800; 78111803</t>
  </si>
  <si>
    <t xml:space="preserve">Transporte - Servicio de Rutas   </t>
  </si>
  <si>
    <t>8 meses</t>
  </si>
  <si>
    <t>Licitación Pública</t>
  </si>
  <si>
    <t>Servicio de publicación de actos administrativos</t>
  </si>
  <si>
    <t xml:space="preserve">11 meses </t>
  </si>
  <si>
    <t>Realizar la publicación de los Actos Administrativos y Documentos expedidos por la Superintendencia del Subsidio Familiar, que requieran divulgación en el Diario Oficial durante el resto de la vigencia del 2017</t>
  </si>
  <si>
    <t>ABRIL</t>
  </si>
  <si>
    <t>78131804;801015</t>
  </si>
  <si>
    <t>Custodia de la información de la memoria institucional de la SSF</t>
  </si>
  <si>
    <t>8 MESES</t>
  </si>
  <si>
    <t>N/A</t>
  </si>
  <si>
    <t>44101700;441031</t>
  </si>
  <si>
    <t>Adquirir fotoconductores para impresoras LEXMARK y Tonner para las impresores de la Superintendencia del Subsidio Familiar.</t>
  </si>
  <si>
    <t>NOVIEMBRE</t>
  </si>
  <si>
    <t>Adquisiciòn de SOAT</t>
  </si>
  <si>
    <t>3 dìas</t>
  </si>
  <si>
    <t>Contratar el programa de seguros que ampare los bienes e intereses patrimoniales de propiedad de la Superintendencia del Subsidio Famiiar, así como de aquellos por los que sea o llegare a ser legalmente responsable o le corresponda asegurar en virtud de disposición legal o contractual.</t>
  </si>
  <si>
    <t>12 meses</t>
  </si>
  <si>
    <t>Selección abreviada - menor cuantía</t>
  </si>
  <si>
    <t>Adquirir en la tienda virtual del Estado Colombiano los seguros de vehículos para el parque automotor de la Entidad.</t>
  </si>
  <si>
    <t>Adquirir elementos de papeleria para el desarrollo de las funciones del Personal de la Entidad</t>
  </si>
  <si>
    <t>Apoyar a la Secretaria General en los procedimientos de gestión de correspondencia entrante, enviada, y todo lo relacionado con el proceso de gestión documental aplicable al CDI</t>
  </si>
  <si>
    <t>4 meses</t>
  </si>
  <si>
    <t>Recursos Nación - Funcionamiento Remuneración Servicios Técnicos</t>
  </si>
  <si>
    <t xml:space="preserve"> Suministrar tiquetes aéreos en rutas nacionales e internacionales  para el desplazamiento de los colaboradores de la Superintendencia del Subsidio Familiar.</t>
  </si>
  <si>
    <t>Adquisición libros y revistas LEGIS</t>
  </si>
  <si>
    <t>JUNIO</t>
  </si>
  <si>
    <t>Abastecimiento de gasolina y lubricantes para los vehiculos de propiedad de la SSF</t>
  </si>
  <si>
    <t>Contratar los sevicios de un tecnoloo para el apoyo de los procesos y procedimientos que se desarrolla en el grupo de  Gestion Administrativa y Documental</t>
  </si>
  <si>
    <t>Recursos Nación - Funcionamiento - Honorarios</t>
  </si>
  <si>
    <t>Apoyar a la Dirección para la Gestión de las Cajas de Compensación Familiar en los procesos de inspección vigilancia y control de los servicios y programas sociales como también, estudios económicos, financieros, administrativos y de operación de las Cajas de Compensación Familiar</t>
  </si>
  <si>
    <t>RAFAEL TRUJILLO 
Director para la Gestión de las CCF
Tel: 3487800  
rtrujilloc@ssf.gov.co</t>
  </si>
  <si>
    <t>Apoyar a la Dirección para la Gestión Financiero Contable en los procesos de inspección vigilancia y control de los servicios y programas sociales como también, estudios económicos, financieros, administrativos y de operación de los servicios y programas sociales de las Cajas de Compensación Familiar</t>
  </si>
  <si>
    <t>RUBEN DARIO CORDOBA VICTORIA 
Director de Gestión Financiera y Contable
Tel: 3487800  
rcordobav@ssf.gov.co</t>
  </si>
  <si>
    <t xml:space="preserve">Prestar los servicios profesionales en Derecho en la Superintendencia Delegada para la Responsabilidad Administrativa y las Medidas Especiales, sustanciando los diferentes procedimientos administrativos propios de esa dependencia y en cumplimiento del control legal a los entes vigilados. </t>
  </si>
  <si>
    <t>GILDARDO LOPERA 
Superintendente Delegado para la Resonsabilidad Administrativa y las Medidas Especiales 
Tel: 3487800
gloperal@ssf.gov.co</t>
  </si>
  <si>
    <t>Apoyo a la gestión de la Superintendencia Delegada para la Responsabilidad Administrativa y las Medidas Especiales</t>
  </si>
  <si>
    <t>Apoyo a la Gestión administrativa y de archivo de la Superintendencia Delegada para la Responsabilidad Administrativa y las Medidas Especiales</t>
  </si>
  <si>
    <t>Apoyo la Gestión Superintendencia Delegada para la Responsabilidad Administrativa y las Medidas Especiales</t>
  </si>
  <si>
    <t>SERVICIO DE MANTERNIMIENTO DE EQUIPOS DE CÓMPUTO CON SUMINISTRO DE PARTES Y MESA DE AYUDA</t>
  </si>
  <si>
    <t>SI</t>
  </si>
  <si>
    <t>SOLICITADA</t>
  </si>
  <si>
    <t>YADIRA LEÓN VARGAS
Jefe Oficina Tecnologías de la Información y las Comunicaciones
Tel:3487800
yleonv@ssf.gov.co</t>
  </si>
  <si>
    <t>CONTRATAR LOS “SERVICIOS DE CONECTIVIDAD” BAJO LA MODALIDAD DE ACUERDO MARCO DE PRECIOS DE COLOMBIA COMPRA EFICIENTE PARA LA SUPERINTENDENCIA DEL SUBSIDIO FAMILIAR</t>
  </si>
  <si>
    <t>MAYO</t>
  </si>
  <si>
    <t>14 mese</t>
  </si>
  <si>
    <t>Acuerdo Marco</t>
  </si>
  <si>
    <t>Recursos Nación - Funcionamiento</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</si>
  <si>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</si>
  <si>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80121600;80121700</t>
  </si>
  <si>
    <t>Apoyo a la gestión del Grupo de Gestión Grupo de Gestión Contractual</t>
  </si>
  <si>
    <t>LIDA RUIZ DUARTE
Coordinadora del Grupo de Gestión Contractual
Teléfono: 3487800 
lruizd@ssf.gov.co</t>
  </si>
  <si>
    <t>Apoyo a la gestión de la Oficina Asesora Juridica</t>
  </si>
  <si>
    <t>LIDA REGINA BULA NARVAEZ
Jefe Oficina Asesora Juridica
Teléfono: 3487800 
lbulan@ssf.gov.co</t>
  </si>
  <si>
    <t>Apoyo a la gestión del Grupo de Gestión Grupo de Gestión del Talento Humano</t>
  </si>
  <si>
    <t>JORLEIDY DE JESUS BEAN MOSQUERA
Coordinador del Grupo de Gestión del Talento Humano (e)
Teléfono: 3487800 
jbeanm@ssf.gov.co</t>
  </si>
  <si>
    <t xml:space="preserve">
</t>
  </si>
  <si>
    <t>Contratar los servicios de participación de la Delegación deportiva de la SSF</t>
  </si>
  <si>
    <t>JULIO</t>
  </si>
  <si>
    <t>2 meses</t>
  </si>
  <si>
    <t>Contratación directa</t>
  </si>
  <si>
    <t>Recursos Nación - Funcionamiento - Bienestar Social</t>
  </si>
  <si>
    <t>Adquirir por el sistema de bonos educativos, implementos educativos para los hijos de los funcionarios de la Superintendencia del Subsidio Familiar que se encuentran en formación académica (desde pre-escolar hasta profesional).</t>
  </si>
  <si>
    <t>Selección abreviada de menor cuantía</t>
  </si>
  <si>
    <t>Recursos Nación - Funcionamiento - Elementos para Bienestar Social</t>
  </si>
  <si>
    <t>Realizar la inscripción y equipamiento para la participación de los Funcionarios de los Juegos Intercajas de la Confraternidad 2017</t>
  </si>
  <si>
    <t>Mínima Cuantía</t>
  </si>
  <si>
    <t>No</t>
  </si>
  <si>
    <t>Servicios de bienestar social. Desarrollar el plan de bienestar</t>
  </si>
  <si>
    <t>7 meses</t>
  </si>
  <si>
    <t xml:space="preserve">Recursos Nación - Funcionamiento </t>
  </si>
  <si>
    <t xml:space="preserve">Servicios de bienestar social. Desarrollar el plan de bienestar  y el sistema de seguridad y salud en el trabajo </t>
  </si>
  <si>
    <t>43232202;44101730;78131804</t>
  </si>
  <si>
    <r>
      <rPr>
        <b/>
        <sz val="10"/>
        <rFont val="Arial Narrow"/>
        <family val="2"/>
      </rPr>
      <t xml:space="preserve">PI - IMPLEMENTACIÓN Y MEJORAMIENTO DEL SISTEMA INTEGRADO DE GESTIÓN DOCUMENTAL DE LA SSF. Actividad: </t>
    </r>
    <r>
      <rPr>
        <sz val="10"/>
        <rFont val="Arial Narrow"/>
        <family val="2"/>
      </rPr>
      <t>Sostenimiento de las soluciones de Gestión Documental</t>
    </r>
    <r>
      <rPr>
        <b/>
        <sz val="10"/>
        <rFont val="Arial Narrow"/>
        <family val="2"/>
      </rPr>
      <t xml:space="preserve"> Objeto: </t>
    </r>
    <r>
      <rPr>
        <sz val="10"/>
        <rFont val="Arial Narrow"/>
        <family val="2"/>
      </rPr>
      <t>Suministrar los servicios de certificación abierta para el aseguramiento jurídico y técnico de las comunicaciones emanadas por la Superintendencia de Subsidio Familiar</t>
    </r>
  </si>
  <si>
    <t xml:space="preserve">JUNIO </t>
  </si>
  <si>
    <t>6 meses</t>
  </si>
  <si>
    <t>Selección Abreviada -  
Subasta Inversa</t>
  </si>
  <si>
    <t>Recursos Nación -Inversión</t>
  </si>
  <si>
    <t>43232202;44101730;78131805</t>
  </si>
  <si>
    <r>
      <rPr>
        <b/>
        <sz val="10"/>
        <rFont val="Arial Narrow"/>
        <family val="2"/>
      </rPr>
      <t xml:space="preserve">PI - IMPLEMENTACIÓN Y MEJORAMIENTO DEL SISTEMA INTEGRADO DE GESTIÓN DOCUMENTAL DE LA SSF. Actividad: </t>
    </r>
    <r>
      <rPr>
        <sz val="10"/>
        <rFont val="Arial Narrow"/>
        <family val="2"/>
      </rPr>
      <t>Sostenimiento de las soluciones de Gestión Documental</t>
    </r>
    <r>
      <rPr>
        <b/>
        <sz val="10"/>
        <rFont val="Arial Narrow"/>
        <family val="2"/>
      </rPr>
      <t xml:space="preserve"> Objeto: </t>
    </r>
    <r>
      <rPr>
        <sz val="10"/>
        <rFont val="Arial Narrow"/>
        <family val="2"/>
      </rPr>
      <t>Digitación de archivo 2013-2014</t>
    </r>
  </si>
  <si>
    <t xml:space="preserve">7 meses </t>
  </si>
  <si>
    <t>86101705;80101603</t>
  </si>
  <si>
    <r>
      <rPr>
        <b/>
        <sz val="10"/>
        <rFont val="Arial Narrow"/>
        <family val="2"/>
      </rPr>
      <t xml:space="preserve">PI - IMPLEMENTACIÓN Y MEJORAMIENTO DEL SISTEMA INTEGRADO DE GESTIÓN DOCUMENTAL DE LA SSF. Actividad: </t>
    </r>
    <r>
      <rPr>
        <sz val="10"/>
        <rFont val="Arial Narrow"/>
        <family val="2"/>
      </rPr>
      <t xml:space="preserve">Soporte y sostenimiento de la Herramienta tecnologica ESIGNA </t>
    </r>
    <r>
      <rPr>
        <b/>
        <sz val="10"/>
        <rFont val="Arial Narrow"/>
        <family val="2"/>
      </rPr>
      <t>Objeto:</t>
    </r>
    <r>
      <rPr>
        <sz val="10"/>
        <rFont val="Arial Narrow"/>
        <family val="2"/>
      </rPr>
      <t xml:space="preserve"> Licenciamiento de la plataforma ESIGNA</t>
    </r>
  </si>
  <si>
    <t xml:space="preserve">OCTUBRE </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</si>
  <si>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t>
    </r>
  </si>
  <si>
    <t>5 meses</t>
  </si>
  <si>
    <t>Recursos Nación - Inversión</t>
  </si>
  <si>
    <t>1 meses</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</si>
  <si>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 (Procuraduría)</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</si>
  <si>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 (Diplomado)</t>
    </r>
  </si>
  <si>
    <t xml:space="preserve">JULIO </t>
  </si>
  <si>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Participar en programas de formación y capacitación orientada a la profesionalización de los servidores de la entidad </t>
    </r>
    <r>
      <rPr>
        <b/>
        <sz val="10"/>
        <rFont val="Arial Narrow"/>
        <family val="2"/>
      </rPr>
      <t xml:space="preserve">Objeto: </t>
    </r>
    <r>
      <rPr>
        <sz val="10"/>
        <rFont val="Arial Narrow"/>
        <family val="2"/>
      </rPr>
      <t>Profesionalización de los funcionarios de carrera de la Entidad</t>
    </r>
  </si>
  <si>
    <r>
      <rPr>
        <b/>
        <sz val="10"/>
        <rFont val="Arial Narrow"/>
        <family val="2"/>
      </rPr>
      <t>PI - DESARROLLAR COMPETENCIAS TÉCNICAS Y COMPORTAMENTALES DE LOS FUNCIONARIOS DE LA SUPERINTENDENCIA DEL SUBSIDIO FAMILIAR. Actividad</t>
    </r>
    <r>
      <rPr>
        <sz val="10"/>
        <rFont val="Arial Narrow"/>
        <family val="2"/>
      </rPr>
      <t xml:space="preserve"> </t>
    </r>
    <r>
      <rPr>
        <b/>
        <sz val="10"/>
        <rFont val="Arial Narrow"/>
        <family val="2"/>
      </rPr>
      <t>1.</t>
    </r>
    <r>
      <rPr>
        <sz val="10"/>
        <rFont val="Arial Narrow"/>
        <family val="2"/>
      </rPr>
      <t xml:space="preserve"> Implementar y actualizar de cursos virtuales dirigidos a los funcionarios de la entidad a traves de la Plataforma E-learning. </t>
    </r>
    <r>
      <rPr>
        <b/>
        <sz val="10"/>
        <rFont val="Arial Narrow"/>
        <family val="2"/>
      </rPr>
      <t>Objeto:</t>
    </r>
    <r>
      <rPr>
        <sz val="10"/>
        <rFont val="Arial Narrow"/>
        <family val="2"/>
      </rPr>
      <t xml:space="preserve"> Contratar el servicio de capacitación para los funcionarios de la Superintendencia del Subsidio Familiar,</t>
    </r>
  </si>
  <si>
    <r>
      <rPr>
        <b/>
        <sz val="10"/>
        <rFont val="Arial Narrow"/>
        <family val="2"/>
      </rPr>
      <t>PI - DESARROLLAR COMPETENCIAS TÉCNICAS Y COMPORTAMENTALES DE LOS FUNCIONARIOS DE LA SUPERINTENDENCIA DEL SUBSIDIO FAMILIAR. Actividad:</t>
    </r>
    <r>
      <rPr>
        <sz val="10"/>
        <rFont val="Arial Narrow"/>
        <family val="2"/>
      </rPr>
      <t xml:space="preserve">Desarrollar el Programa de Clima y Cultura Organizacional definido para el cumplimiento de las actividades de sensibilización y fortalecimiento del Clima y Cutura Organizacional </t>
    </r>
    <r>
      <rPr>
        <b/>
        <sz val="10"/>
        <rFont val="Arial Narrow"/>
        <family val="2"/>
      </rPr>
      <t>Objeto:</t>
    </r>
    <r>
      <rPr>
        <sz val="10"/>
        <rFont val="Arial Narrow"/>
        <family val="2"/>
      </rPr>
      <t xml:space="preserve"> Prestar los servicios profesionales y de apoyo a la gestión en la ejecución del programa de cultura y clima organizacional.</t>
    </r>
  </si>
  <si>
    <r>
      <rPr>
        <b/>
        <sz val="10"/>
        <rFont val="Arial Narrow"/>
        <family val="2"/>
      </rPr>
      <t>PI - DESARROLLAR COMPETENCIAS TÉCNICAS Y COMPORTAMENTALES DE LOS FUNCIONARIOS DE LA SUPERINTENDENCIA DEL SUBSIDIO FAMILIAR. Actividad:</t>
    </r>
    <r>
      <rPr>
        <sz val="10"/>
        <rFont val="Arial Narrow"/>
        <family val="2"/>
      </rPr>
      <t xml:space="preserve"> Organizar e implementar la política sobre seguridad y salud en el trabajo </t>
    </r>
    <r>
      <rPr>
        <b/>
        <sz val="10"/>
        <rFont val="Arial Narrow"/>
        <family val="2"/>
      </rPr>
      <t>Objeto:</t>
    </r>
    <r>
      <rPr>
        <sz val="10"/>
        <rFont val="Arial Narrow"/>
        <family val="2"/>
      </rPr>
      <t xml:space="preserve"> Prestar los servicios profesionales y de apoyo a la implementacion del sistema de gestión de seguridad y salud en el trabajo dirigido a los funcionarios de la SSF.</t>
    </r>
  </si>
  <si>
    <r>
      <t xml:space="preserve">PI - DESARROLLO DE COMPETENCIAS TÉCNICAS Y COMPORTAMENTALES DE LOS FUNCIONARIOS DE LA SUPERINTENDENCIA DEL SUBSIDIO FAMILIAR BOGOTÁ. Actividad: </t>
    </r>
    <r>
      <rPr>
        <sz val="10"/>
        <rFont val="Arial Narrow"/>
        <family val="2"/>
      </rPr>
      <t>Desarrollar el Plan de Bienestar e Incentivos</t>
    </r>
    <r>
      <rPr>
        <b/>
        <sz val="10"/>
        <rFont val="Arial Narrow"/>
        <family val="2"/>
      </rPr>
      <t xml:space="preserve"> Objeto: </t>
    </r>
    <r>
      <rPr>
        <sz val="10"/>
        <rFont val="Arial Narrow"/>
        <family val="2"/>
      </rPr>
      <t>Apoyar la ejecución de las actividades de bienestar (incentivos y salud ocupacional, dirigidos a los funcionarios de la SSF)</t>
    </r>
  </si>
  <si>
    <t xml:space="preserve">Recursos Nación - Inversión </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</si>
  <si>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Mejoramiento, seguimiento y evaluación del modelo integral de la SSF</t>
    </r>
  </si>
  <si>
    <t>CARLOS ALIRIO GONZALEZ REYES 
Jefe de la Oficina Asesora de Planeación (e)
Teléfono: 3487800 
cgonzalezr@ssf.gov.co</t>
  </si>
  <si>
    <r>
      <rPr>
        <b/>
        <sz val="10"/>
        <rFont val="Arial Narrow"/>
        <family val="2"/>
      </rPr>
      <t>PI - MEJORAMIENTO EN LA CAPACIDAD DE GESTIÓN INSTITUCIONAL, PARA FORTALECER LA INSPECCIÓN, VIGILANCIA Y CONTROL DE LA SUPERINTENDENCIA DEL SUBSIDIO FAMILIAR. Actividad1:</t>
    </r>
    <r>
      <rPr>
        <sz val="10"/>
        <rFont val="Arial Narrow"/>
        <family val="2"/>
      </rPr>
      <t xml:space="preserve"> Mejoramiento del modelo de planeación y gestión y MECI, enfocado al desarrollo de capacidades técnicas y de gestión de manera eficiente, efectiva y eficaz en pro del ejercicio de inspección, vigilancia y control. </t>
    </r>
    <r>
      <rPr>
        <b/>
        <sz val="10"/>
        <rFont val="Arial Narrow"/>
        <family val="2"/>
      </rPr>
      <t xml:space="preserve">Actividad2: </t>
    </r>
    <r>
      <rPr>
        <sz val="10"/>
        <rFont val="Arial Narrow"/>
        <family val="2"/>
      </rPr>
      <t>Realizar el mantenimiento y mejora del Sistema Integrado de Gestión para la administración, optiización, sensibilización y operación del mismo.</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</si>
  <si>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2.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xml:space="preserve">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r>
  </si>
  <si>
    <t>JOSE LEONARDO ROJAS
Superintendente Delegado para Estudios Especiales y la Evaluación de Proyectos
Teléfono: 3487800 
jrojasd@ssf.gov.co</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</si>
  <si>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</si>
  <si>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Contratar la prestación de servicios profesionales para apoyar a la Delegada para Estudios Especiales y la Evaluación de Proyectos en la revisión de los aspectos administrativos y financieros de los planes, programas y proyectos que presentan los entes vigilados, con el fin de poder desarrollar las labores de inspección vigilancia y control que ejerce la Superintendencia del Subsidio Familiar a las Cajas de Compensación Familiar del país.</t>
    </r>
  </si>
  <si>
    <t>86101705;80101604</t>
  </si>
  <si>
    <r>
      <rPr>
        <b/>
        <sz val="10"/>
        <rFont val="Arial Narrow"/>
        <family val="2"/>
      </rPr>
      <t>PI - MEJORAMIENTO EN LA CAPACIDAD DE GESTIÓN INSTITUCIONAL, PARA FORTALECER LA INSPECCIÓN, VIGILANCIA Y CONTROL DE LA SUPERINTENDENCIA DEL SUBSIDIO FAMILIAR.</t>
    </r>
    <r>
      <rPr>
        <sz val="10"/>
        <rFont val="Arial Narrow"/>
        <family val="2"/>
      </rPr>
      <t xml:space="preserve"> </t>
    </r>
    <r>
      <rPr>
        <b/>
        <sz val="10"/>
        <rFont val="Arial Narrow"/>
        <family val="2"/>
      </rPr>
      <t>Actividad:</t>
    </r>
    <r>
      <rPr>
        <sz val="10"/>
        <rFont val="Arial Narrow"/>
        <family val="2"/>
      </rPr>
      <t xml:space="preserve"> Construir estrategias e implementar herramientas y mecanismos que garanticen la participación ciudadana y la posibilidad de vigilar la gestión pública de la entidad.</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</si>
  <si>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Implementar un programa de capacitación y entrenamiento a funcionarios en los aspectos de planeación y seguimiento a la gestión institucional a partir del marco metodológico e instrumentos diseñados en el marco de IVC.</t>
    </r>
  </si>
  <si>
    <t>Convenio Interadministrativo</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</si>
  <si>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Mantenimiento y actualización del sistema integral de indicadores de seguimiento y evaluación de la SSF</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</si>
  <si>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Realizar el mantenimiento y mejora del Sistema Integrado de Gestión para la administración, optiización, sensibilización y operación del mismo.</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</si>
  <si>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Realizar las auditorías de seguimiento y/o certificación del SIG por el ente certificador.</t>
    </r>
  </si>
  <si>
    <t>DICIEMBRE</t>
  </si>
  <si>
    <r>
      <t xml:space="preserve">PI - MEJORAMIENTO EN LA CAPACIDAD DE GESTIÓN INSTITUCIONAL, PARA FORTALECER LA INSPECCIÓN, VIGILANCIA Y CONTROL DE LA SUPERINTENDENCIA DEL SUBSIDIO FAMILIAR Actividad: Objeto: </t>
    </r>
    <r>
      <rPr>
        <sz val="10"/>
        <rFont val="Arial Narrow"/>
        <family val="2"/>
      </rPr>
      <t xml:space="preserve">Diseñar, implementar y dar mantenimiento al Plan de gestión ambiental. </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</si>
  <si>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seminarios de retroalimentación dirigido a las CCF sobre políticas y gestión administrativa, financiero contable, fondos de ley y servicios sociales. </t>
    </r>
    <r>
      <rPr>
        <b/>
        <sz val="10"/>
        <rFont val="Arial Narrow"/>
        <family val="2"/>
      </rPr>
      <t xml:space="preserve">Objeto: </t>
    </r>
    <r>
      <rPr>
        <sz val="10"/>
        <rFont val="Arial Narrow"/>
        <family val="2"/>
      </rPr>
      <t>Seminario de actualización y capacitación dirigido a las Cajas de Compensación Familiar.</t>
    </r>
  </si>
  <si>
    <t xml:space="preserve">HERACLITO LANDINEZ SUAREZ 
Superintendente Delegado para la Gestión 
Tel: 3487800  
hlandinezs@ssf.gov.co
</t>
  </si>
  <si>
    <r>
      <t xml:space="preserve">PI - MEJORAMIENTO EN LA CAPACIDAD DE GESTIÓN INSTITUCIONAL, PARA FORTALECER LA INSPECCIÓN, VIGILANCIA Y CONTROL DE LA SUPERINTENDENCIA DEL SUBSIDIO FAMILIAR Actividad: </t>
    </r>
    <r>
      <rPr>
        <sz val="10"/>
        <rFont val="Arial Narrow"/>
        <family val="2"/>
      </rPr>
      <t xml:space="preserve">Realizar Taller para dar a conocer los resultados del estudio técnico Definición línea base en las CCF y su aplicabilidad a los directores y jefes de las oficinas de planeación </t>
    </r>
    <r>
      <rPr>
        <b/>
        <sz val="10"/>
        <rFont val="Arial Narrow"/>
        <family val="2"/>
      </rPr>
      <t xml:space="preserve">Objeto: </t>
    </r>
    <r>
      <rPr>
        <sz val="10"/>
        <rFont val="Arial Narrow"/>
        <family val="2"/>
      </rPr>
      <t>Realizar Taller para dar a conocer los resultados del estudio técnico Definición línea base en las CCF y su aplicabilidad a los directores y jefes de las oficinas de planeación.</t>
    </r>
  </si>
  <si>
    <r>
      <t xml:space="preserve">PI - MEJORAMIENTO EN LA CAPACIDAD DE GESTIÓN INSTITUCIONAL, PARA FORTALECER LA INSPECCIÓN, VIGILANCIA Y CONTROL DE LA SUPERINTENDENCIA DEL SUBSIDIO FAMILIAR Actividad: </t>
    </r>
    <r>
      <rPr>
        <sz val="10"/>
        <rFont val="Arial Narrow"/>
        <family val="2"/>
      </rPr>
      <t>Realizar un seminario para el cumplimiento de las normas, frente a la atención e interacción con los afiliados y no afiliados a las CCF.</t>
    </r>
  </si>
  <si>
    <t>DIANA KARIME VELEZ
Jefe Oficina de Protección al Usuario SSF, 
Tel 3487808
dvelezg@ssf.gov.co</t>
  </si>
  <si>
    <r>
      <t>PI - MEJORAMIENTO EN LA CAPACIDAD DE GESTIÓN INSTITUCIONAL, PARA FORTALECER LA INSPECCIÓN, VIGILANCIA Y CONTROL DE LA SUPERINTENDENCIA DEL SUBSIDIO FAMILIAR Actividad:</t>
    </r>
    <r>
      <rPr>
        <sz val="10"/>
        <rFont val="Arial Narrow"/>
        <family val="2"/>
      </rPr>
      <t xml:space="preserve"> Realizar un taller de actualización normativa dirigida a los Consejeros Directivos de las CCF.</t>
    </r>
  </si>
  <si>
    <t>15 días</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</si>
  <si>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Actividad:</t>
    </r>
    <r>
      <rPr>
        <sz val="10"/>
        <rFont val="Arial Narrow"/>
        <family val="2"/>
      </rPr>
      <t xml:space="preserve"> Mejorar y fortalecer la calidad y accesibilidad a los canales de atención masiva de PQRS para beneficiar la población</t>
    </r>
    <r>
      <rPr>
        <b/>
        <sz val="10"/>
        <color indexed="8"/>
        <rFont val="Arial Narrow"/>
        <family val="2"/>
      </rPr>
      <t/>
    </r>
  </si>
  <si>
    <t>Recurso Nacion-Inversion</t>
  </si>
  <si>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Promover la utilización de los Buzones Virtuales hacia los Ciudadanos.</t>
    </r>
    <r>
      <rPr>
        <b/>
        <sz val="10"/>
        <color indexed="8"/>
        <rFont val="Calibri"/>
        <family val="2"/>
      </rPr>
      <t/>
    </r>
  </si>
  <si>
    <t xml:space="preserve">ABRIL  </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</si>
  <si>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Apoyar a la Superintendencia del Subsidio Familiar para el manejo y uso adecuado de los buzones virtuales instalados en las Cajas de Compensación Familiar</t>
    </r>
  </si>
  <si>
    <t>Recusros Nacion-Inversion</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</si>
  <si>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t>
    </r>
    <r>
      <rPr>
        <b/>
        <sz val="10"/>
        <color indexed="8"/>
        <rFont val="Arial Narrow"/>
        <family val="2"/>
      </rPr>
      <t/>
    </r>
  </si>
  <si>
    <t>SEPTIEMBRE</t>
  </si>
  <si>
    <t>43231500;43231501</t>
  </si>
  <si>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Realizar jornadas de sensibilización, información, comunicación y motivación que promuevan el interés y la solidaridad ciudadana para que se integren y participen en los procesos de control social</t>
    </r>
    <r>
      <rPr>
        <b/>
        <sz val="10"/>
        <rFont val="Arial Narrow"/>
        <family val="2"/>
      </rPr>
      <t xml:space="preserve"> objeto:</t>
    </r>
    <r>
      <rPr>
        <sz val="10"/>
        <rFont val="Arial Narrow"/>
        <family val="2"/>
      </rPr>
      <t xml:space="preserve"> Realizar jornadas de sensibilización y divulgación con las asociaciones  de Usuarios con las que se hayan firmado convenios.</t>
    </r>
  </si>
  <si>
    <t>JOHN GAVIRIA MARIN
Profesionales Especializados - Despacho
Teléfono: 3487800 
jgaviriam@ssf.gov.co</t>
  </si>
  <si>
    <r>
      <rPr>
        <b/>
        <sz val="10"/>
        <rFont val="Arial Narrow"/>
        <family val="2"/>
      </rPr>
      <t>PI - FORTALECIMIENTO EN LA DIVULGACION Y MANEJO DE LAS COMIUNICACIONES DE LA SUPERINTENDENCIA DEL SUBSIDIO FAMILIAR</t>
    </r>
    <r>
      <rPr>
        <sz val="10"/>
        <rFont val="Arial Narrow"/>
        <family val="2"/>
      </rPr>
      <t xml:space="preserve"> </t>
    </r>
    <r>
      <rPr>
        <b/>
        <sz val="10"/>
        <rFont val="Arial Narrow"/>
        <family val="2"/>
      </rPr>
      <t>Actividad:</t>
    </r>
    <r>
      <rPr>
        <sz val="10"/>
        <rFont val="Arial Narrow"/>
        <family val="2"/>
      </rPr>
      <t xml:space="preserve"> Realizar, producir y emitir los programas audiovisuales.</t>
    </r>
  </si>
  <si>
    <r>
      <rPr>
        <b/>
        <sz val="10"/>
        <rFont val="Arial Narrow"/>
        <family val="2"/>
      </rPr>
      <t>PI - FORTALECIMIENTO EN LA DIVULGACION Y MANEJO DE LAS COMIUNICACIONES DE LA SUPERINTENDENCIA DEL SUBSIDIO FAMILIAR Actividad:</t>
    </r>
    <r>
      <rPr>
        <sz val="10"/>
        <rFont val="Arial Narrow"/>
        <family val="2"/>
      </rPr>
      <t xml:space="preserve"> Promocionar mediante cápsulas informativas los servicios y funciones de la SSF</t>
    </r>
  </si>
  <si>
    <r>
      <rPr>
        <b/>
        <sz val="10"/>
        <rFont val="Arial Narrow"/>
        <family val="2"/>
      </rPr>
      <t xml:space="preserve">PI - FORTALECIMIENTO EN LA DIVULGACION Y MANEJO DE LAS COMIUNICACIONES DE LA SUPERINTENDENCIA DEL SUBSIDIO FAMILIAR Actividad1: </t>
    </r>
    <r>
      <rPr>
        <sz val="10"/>
        <rFont val="Arial Narrow"/>
        <family val="2"/>
      </rPr>
      <t xml:space="preserve">Realizar pautas en Redes Sociales. </t>
    </r>
    <r>
      <rPr>
        <b/>
        <sz val="10"/>
        <rFont val="Arial Narrow"/>
        <family val="2"/>
      </rPr>
      <t xml:space="preserve">Actividfad2: </t>
    </r>
    <r>
      <rPr>
        <sz val="10"/>
        <rFont val="Arial Narrow"/>
        <family val="2"/>
      </rPr>
      <t>Realizar la publicación de piezas informativas, promocionales y /o didácticas de las funciones de IVC, derechos y deberes de los ciudadanos y normatividad del Sistema del Subsidio Familiar.</t>
    </r>
  </si>
  <si>
    <t xml:space="preserve">10 meses </t>
  </si>
  <si>
    <r>
      <rPr>
        <b/>
        <sz val="10"/>
        <rFont val="Arial Narrow"/>
        <family val="2"/>
      </rPr>
      <t>PI - FORTALECIMIENTO EN LA DIVULGACION Y MANEJO DE LAS COMIUNICACIONES DE LA SUPERINTENDENCIA DEL SUBSIDIO FAMILIAR Actividad:</t>
    </r>
    <r>
      <rPr>
        <sz val="10"/>
        <rFont val="Arial Narrow"/>
        <family val="2"/>
      </rPr>
      <t xml:space="preserve"> Realizar campañas publicitarias. Actividad2: </t>
    </r>
  </si>
  <si>
    <r>
      <rPr>
        <b/>
        <sz val="10"/>
        <rFont val="Arial Narrow"/>
        <family val="2"/>
      </rPr>
      <t>PI - FORTALECIMIENTO EN LA DIVULGACION Y MANEJO DE LAS COMIUNICACIONES DE LA SUPERINTENDENCIA DEL SUBSIDIO FAMILIAR Actividad1:</t>
    </r>
    <r>
      <rPr>
        <sz val="10"/>
        <rFont val="Arial Narrow"/>
        <family val="2"/>
      </rPr>
      <t xml:space="preserve"> Actualizar la estrategia de comunicación institucional. </t>
    </r>
    <r>
      <rPr>
        <b/>
        <sz val="10"/>
        <rFont val="Arial Narrow"/>
        <family val="2"/>
      </rPr>
      <t xml:space="preserve">Actividad2: </t>
    </r>
    <r>
      <rPr>
        <sz val="10"/>
        <rFont val="Arial Narrow"/>
        <family val="2"/>
      </rPr>
      <t>Elaborar y actualizar el catalogo de productos de difusión, relacionados con la estrategia de comunicación.</t>
    </r>
  </si>
  <si>
    <r>
      <rPr>
        <b/>
        <sz val="10"/>
        <rFont val="Arial Narrow"/>
        <family val="2"/>
      </rPr>
      <t>PI - FORTALECIMIENTO EN LA DIVULGACION Y MANEJO DE LAS COMIUNICACIONES DE LA SUPERINTENDENCIA DEL SUBSIDIO FAMILIAR Actividad1:</t>
    </r>
    <r>
      <rPr>
        <sz val="10"/>
        <rFont val="Arial Narrow"/>
        <family val="2"/>
      </rPr>
      <t xml:space="preserve"> Ejecutar la estratégia de comunicación.</t>
    </r>
  </si>
  <si>
    <r>
      <rPr>
        <b/>
        <sz val="10"/>
        <rFont val="Arial Narrow"/>
        <family val="2"/>
      </rPr>
      <t xml:space="preserve">PI - FORTALECIMIENTO EN LA DIVULGACION Y MANEJO DE LAS COMIUNICACIONES DE LA SUPERINTENDENCIA DEL SUBSIDIO FAMILIAR Actividad: </t>
    </r>
    <r>
      <rPr>
        <sz val="10"/>
        <rFont val="Arial Narrow"/>
        <family val="2"/>
      </rPr>
      <t>Elaborar y actualizar el catalogo de productos de difusión, relacionados con la estrategia de comunicación.</t>
    </r>
  </si>
  <si>
    <r>
      <rPr>
        <b/>
        <sz val="10"/>
        <rFont val="Arial Narrow"/>
        <family val="2"/>
      </rPr>
      <t xml:space="preserve">PI - IMPLEMENTACIÓN, SOSTENIBILIDAD Y GESTIÓN DE LAS TICS EN LA SUPERINTENDENCIA DEL SUBSIDIO FAMILIAR BAJO EL MODELO DE ARQUITECTURA EMPRESARIAL (AE), NACIONAL. Actividad:  </t>
    </r>
    <r>
      <rPr>
        <sz val="10"/>
        <rFont val="Arial Narrow"/>
        <family val="2"/>
      </rPr>
      <t xml:space="preserve">Diseñar  e  Implementar procesos  de gobernabilidad  de  las TIC. </t>
    </r>
    <r>
      <rPr>
        <b/>
        <sz val="10"/>
        <rFont val="Arial Narrow"/>
        <family val="2"/>
      </rPr>
      <t>Objeto:</t>
    </r>
    <r>
      <rPr>
        <sz val="10"/>
        <rFont val="Arial Narrow"/>
        <family val="2"/>
      </rPr>
      <t xml:space="preserve"> Contratacion de IV fase de SGSI </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</si>
  <si>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Optimizar la  gestión  de los datos. </t>
    </r>
    <r>
      <rPr>
        <b/>
        <sz val="10"/>
        <rFont val="Arial Narrow"/>
        <family val="2"/>
      </rPr>
      <t>Objeto:</t>
    </r>
    <r>
      <rPr>
        <sz val="10"/>
        <rFont val="Arial Narrow"/>
        <family val="2"/>
      </rPr>
      <t xml:space="preserve">  Licenciamiento  software de inteligencia de negocios Microstrategy.</t>
    </r>
  </si>
  <si>
    <r>
      <rPr>
        <b/>
        <sz val="10"/>
        <rFont val="Calibri"/>
        <family val="2"/>
      </rPr>
      <t>PI: IMPLEMENTACIÓN, SOSTENIBILIDAD Y GESTIÓN DE LAS TICS EN LA SUPERINTENDENCIA DEL SUBSIDIO FAMILIAR BAJO EL MODELO DE ARQUITECTURA EMPRESARIAL (AE), NACIONAL. Actividad:</t>
    </r>
    <r>
      <rPr>
        <sz val="10"/>
        <rFont val="Arial"/>
        <family val="2"/>
      </rPr>
      <t xml:space="preserve"> Optimizar la  gestión  de los datos. </t>
    </r>
    <r>
      <rPr>
        <b/>
        <sz val="10"/>
        <rFont val="Calibri"/>
        <family val="2"/>
      </rPr>
      <t>Objeto:</t>
    </r>
    <r>
      <rPr>
        <sz val="10"/>
        <rFont val="Arial"/>
        <family val="2"/>
      </rPr>
      <t xml:space="preserve"> Soporte y mantenimiento del software NEON -aplicativo de  Almacén e inventario.</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</si>
  <si>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Contratacion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r>
  </si>
  <si>
    <t>Selección Abreviada - Contratación Directa</t>
  </si>
  <si>
    <r>
      <rPr>
        <b/>
        <sz val="10"/>
        <rFont val="Calibri"/>
        <family val="2"/>
      </rPr>
      <t>PI: IMPLEMENTACIÓN, SOSTENIBILIDAD Y GESTIÓN DE LAS TICS EN LA SUPERINTENDENCIA DEL SUBSIDIO FAMILIAR BAJO EL MODELO DE ARQUITECTURA EMPRESARIAL (AE), NACIONAL. Actividad:</t>
    </r>
    <r>
      <rPr>
        <sz val="10"/>
        <rFont val="Arial"/>
        <family val="2"/>
      </rPr>
      <t xml:space="preserve"> Diseñar,  desarrollar  e implementar   nuevos módulos  del  sistema Integrado  del  Subsidio Familiar. </t>
    </r>
    <r>
      <rPr>
        <b/>
        <sz val="10"/>
        <rFont val="Calibri"/>
        <family val="2"/>
      </rPr>
      <t>Objeto:</t>
    </r>
    <r>
      <rPr>
        <sz val="10"/>
        <rFont val="Arial"/>
        <family val="2"/>
      </rPr>
      <t xml:space="preserve"> Contratación servicios personales (Un ingeniero) de apoyo técnico y soporte  para Portal Corporativo y Herramientas de Colaboracion</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</si>
  <si>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Contratacion de los servicios profesionales para revisar y optimizar la calidad del dato</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</si>
  <si>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Optimizacion y mejoramiento SIGER.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</si>
  <si>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Diseño y desarrollo SIREVAC III.</t>
    </r>
  </si>
  <si>
    <t>Concurso de méritos abierto</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</si>
  <si>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Renovacion licencias antivirus - KASPERSKY</t>
    </r>
  </si>
  <si>
    <t>Selección abreviada subasta inversa</t>
  </si>
  <si>
    <t>43211500;43211600;43212100</t>
  </si>
  <si>
    <r>
      <rPr>
        <b/>
        <sz val="10"/>
        <rFont val="Arial Narrow"/>
        <family val="2"/>
      </rPr>
      <t xml:space="preserve">PI - IMPLEMENTACIÓN, SOSTENIBILIDAD Y GESTIÓN DE LAS TICS EN LA SUPERINTENDENCIA DEL SUBSIDIO FAMILIAR BAJO EL MODELO DE ARQUITECTURA EMPRESARIAL (AE), NACIONAL. Actividad: </t>
    </r>
    <r>
      <rPr>
        <sz val="10"/>
        <rFont val="Arial Narrow"/>
        <family val="2"/>
      </rPr>
      <t xml:space="preserve"> Fortalecer  la infraestructura tecnológica. </t>
    </r>
    <r>
      <rPr>
        <b/>
        <sz val="10"/>
        <rFont val="Arial Narrow"/>
        <family val="2"/>
      </rPr>
      <t>Objeto:</t>
    </r>
    <r>
      <rPr>
        <sz val="10"/>
        <rFont val="Arial Narrow"/>
        <family val="2"/>
      </rPr>
      <t xml:space="preserve"> Adquisición de equipos comunicaciones de voz y datos.  </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</si>
  <si>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Brindar soporte y mantenimiento a los quioscos interactivos de atención al ciudadano</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</si>
  <si>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Microsoft Software Premier.</t>
    </r>
  </si>
  <si>
    <t>81111811;81111812</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</si>
  <si>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Soporte y Mantenimiento del Sistema de Telefonía UNIFY.</t>
    </r>
  </si>
  <si>
    <t>Selección abreviada menor cuantía</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</si>
  <si>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Mantenimiento y soporte de UPS.  </t>
    </r>
  </si>
  <si>
    <r>
      <rPr>
        <b/>
        <sz val="10"/>
        <rFont val="Arial Narrow"/>
        <family val="2"/>
      </rPr>
      <t>PI - MPLEMENTACIÓN, SOSTENIBILIDAD Y GESTIÓN DE LAS TICS EN LA SUPERINTENDENCIA DEL SUBSIDIO FAMILIAR BAJO EL MODELO DE ARQUITECTURA EMPRESARIAL (AE), NACIONAL.Actividad:</t>
    </r>
    <r>
      <rPr>
        <sz val="10"/>
        <rFont val="Arial Narrow"/>
        <family val="2"/>
      </rPr>
      <t xml:space="preserve"> Fortalecer y sostener la infraestructura de TIC necesaria para el funcionamiento eficiente de los servicios de TIC que requiere la Entidad. </t>
    </r>
    <r>
      <rPr>
        <b/>
        <sz val="10"/>
        <rFont val="Arial Narrow"/>
        <family val="2"/>
      </rPr>
      <t>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un servidor servicio virtual privado (HOSTING -VPS) en la nube de la plataforma IBM bluemix para la SSF"</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</si>
  <si>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Soporte y mantenimiento de Portal Corporativo y Correo electrónico</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</si>
  <si>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Soporte y mantenimiento de Nomina y talento Humano -ADA- SICOF. </t>
    </r>
  </si>
  <si>
    <t>43232300;43231500</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</si>
  <si>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xml:space="preserve"> Contratacion del servicio del módulo de investigaciones Administrativas.</t>
    </r>
  </si>
  <si>
    <t>81111801;81111803;81111812</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</si>
  <si>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Mantenimiento Infraestructura Central de Computo.</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</si>
  <si>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xml:space="preserve">: Diseño e implementacion de herramienta de colaboracion para la Superintendencia del Subsidio Familiar </t>
    </r>
  </si>
  <si>
    <t>Proyecto: IMPLEMENTACIÓN, SOSTENIBILIDAD Y GESTIÓN DE LAS TICS EN LA SUPERINTENDENCIA DEL SUBSIDIO FAMILIAR BAJO EL MODELO DE ARQUITECTURA EMPRESARIAL (AE), NACIONAL. Actividad : Diseñar,  desarrollar  e implementar   nuevos módulos  del  sistema Integrado  del  Subsidio Familiar. Objeto: Actualización licencia ORACLE.</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</si>
  <si>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Implementar y sostener los sistemas y demás servicios servicios de información que apoyen la labor de IVC de la SSF y loa aplicativos que soportan su labor Administrativa. </t>
    </r>
    <r>
      <rPr>
        <b/>
        <sz val="10"/>
        <rFont val="Arial Narrow"/>
        <family val="2"/>
      </rPr>
      <t>Actividad:</t>
    </r>
    <r>
      <rPr>
        <sz val="10"/>
        <rFont val="Arial Narrow"/>
        <family val="2"/>
      </rPr>
      <t xml:space="preserve"> Diseñar, desarrollar e implementar nuevas módulos del sistema Integrado del Subsidio Familiar.  </t>
    </r>
    <r>
      <rPr>
        <b/>
        <sz val="10"/>
        <rFont val="Arial Narrow"/>
        <family val="2"/>
      </rPr>
      <t>Objeto:</t>
    </r>
    <r>
      <rPr>
        <sz val="10"/>
        <rFont val="Arial Narrow"/>
        <family val="2"/>
      </rPr>
      <t xml:space="preserve"> Soporte, mantenimiento, optimización y mejoramiento GTSS</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</si>
  <si>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Contratación servicios profesionales para monitorear y controlar la ejecución del proyecto de mantenimiento y soporte de los aplicativos de Nómina y Talento Humano, Isolucion y almacén e inventario.</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</si>
  <si>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y sostener la infraestructura de TIC necesaria para el funcionamiento eficiente de los servicios de TIC que requiere la Entidad.Actividad: Fortalecer la Infraestructura Tecnológica </t>
    </r>
    <r>
      <rPr>
        <b/>
        <sz val="10"/>
        <rFont val="Arial Narrow"/>
        <family val="2"/>
      </rPr>
      <t>Objeto</t>
    </r>
    <r>
      <rPr>
        <sz val="10"/>
        <rFont val="Arial Narrow"/>
        <family val="2"/>
      </rPr>
      <t>:  Prestar los servicios profesionales para Intalar, configurar y poner en funcionamiento el ambiente de producción y preproducción de sus dos capas: Base de datos y aplicación del sistema de información de recepción, validación y carga de los datos de las cajas de Compensación Familiar SIREVAC.</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</si>
  <si>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Diseñar  e  Implementar procesos  de gobernabilidad  de  las TIC.  y Sostener y actualizar los componentes del sistema Integrado del Subsidio Familiar. </t>
    </r>
    <r>
      <rPr>
        <b/>
        <sz val="10"/>
        <rFont val="Arial Narrow"/>
        <family val="2"/>
      </rPr>
      <t xml:space="preserve">Objeto: </t>
    </r>
    <r>
      <rPr>
        <sz val="10"/>
        <rFont val="Arial Narrow"/>
        <family val="2"/>
      </rPr>
      <t>Contratacion de procedimientos de gobernabilidad en el marco de AE.</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</si>
  <si>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Objeto: Soporte y mantenimiento del software de  Gestión de Calidad (ISOLUCION).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</si>
</sst>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_-;\-&quot;$&quot;* #,##0_-;_-&quot;$&quot;* &quot;-&quot;??_-;_-@_-"/>
    <numFmt numFmtId="165" formatCode="_(&quot;$&quot;\ * #,##0_);_(&quot;$&quot;\ * \(#,##0\);_(&quot;$&quot;\ * &quot;-&quot;??_);_(@_)"/>
  </numFmts>
  <fonts count="19" x14ac:knownFonts="1">
    <font>
      <sz val="10"/>
      <name val="Arial"/>
      <family val="2"/>
    </font>
    <font>
      <sz val="10"/>
      <name val="Arial"/>
      <family val="2"/>
    </font>
    <font>
      <b/>
      <sz val="10"/>
      <color theme="1"/>
      <name val="Arial Narrow"/>
      <family val="2"/>
    </font>
    <font>
      <sz val="10"/>
      <name val="Arial Narrow"/>
      <family val="2"/>
    </font>
    <font>
      <sz val="10"/>
      <color rgb="FFFF0000"/>
      <name val="Arial Narrow"/>
      <family val="2"/>
    </font>
    <font>
      <sz val="10"/>
      <color theme="1"/>
      <name val="Arial Narrow"/>
      <family val="2"/>
    </font>
    <font>
      <u/>
      <sz val="11"/>
      <color theme="10"/>
      <name val="Calibri"/>
      <family val="2"/>
      <scheme val="minor"/>
    </font>
    <font>
      <u/>
      <sz val="10"/>
      <name val="Arial Narrow"/>
      <family val="2"/>
    </font>
    <font>
      <b/>
      <sz val="10"/>
      <name val="Arial Narrow"/>
      <family val="2"/>
    </font>
    <font>
      <b/>
      <sz val="10"/>
      <name val="Verdana"/>
      <family val="2"/>
    </font>
    <font>
      <b/>
      <sz val="10"/>
      <color theme="0"/>
      <name val="Arial Narrow"/>
      <family val="2"/>
    </font>
    <font>
      <sz val="10"/>
      <name val="Verdana"/>
      <family val="2"/>
    </font>
    <font>
      <sz val="11"/>
      <name val="Arial Narrow"/>
      <family val="2"/>
    </font>
    <font>
      <b/>
      <sz val="10"/>
      <color indexed="8"/>
      <name val="Arial Narrow"/>
      <family val="2"/>
    </font>
    <font>
      <sz val="10"/>
      <name val="Calibri"/>
      <family val="2"/>
    </font>
    <font>
      <b/>
      <sz val="10"/>
      <color indexed="8"/>
      <name val="Calibri"/>
      <family val="2"/>
    </font>
    <font>
      <b/>
      <sz val="10"/>
      <name val="Calibri"/>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bgColor indexed="64"/>
      </patternFill>
    </fill>
    <fill>
      <patternFill patternType="solid">
        <fgColor theme="6"/>
        <bgColor indexed="64"/>
      </patternFill>
    </fill>
    <fill>
      <patternFill patternType="solid">
        <fgColor theme="3" tint="0.79998168889431442"/>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9" fillId="3" borderId="0">
      <alignment horizontal="center" vertical="center"/>
    </xf>
    <xf numFmtId="49" fontId="11" fillId="0" borderId="0">
      <alignment horizontal="left" vertical="center"/>
    </xf>
    <xf numFmtId="44"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2" fillId="0" borderId="0" xfId="0" applyFont="1" applyAlignment="1">
      <alignment horizontal="left"/>
    </xf>
    <xf numFmtId="0" fontId="3" fillId="0" borderId="0" xfId="0" applyFont="1" applyAlignment="1">
      <alignment wrapText="1"/>
    </xf>
    <xf numFmtId="0" fontId="4" fillId="2" borderId="0" xfId="0" applyFont="1" applyFill="1" applyAlignment="1">
      <alignment wrapText="1"/>
    </xf>
    <xf numFmtId="0" fontId="5" fillId="0" borderId="1" xfId="0" applyFont="1" applyBorder="1" applyAlignment="1">
      <alignment horizontal="left" wrapText="1"/>
    </xf>
    <xf numFmtId="0" fontId="3" fillId="0" borderId="2" xfId="0" applyFont="1" applyBorder="1" applyAlignment="1">
      <alignment wrapText="1"/>
    </xf>
    <xf numFmtId="0" fontId="5" fillId="0" borderId="3" xfId="0" applyFont="1" applyBorder="1" applyAlignment="1">
      <alignment wrapText="1"/>
    </xf>
    <xf numFmtId="0" fontId="3" fillId="0" borderId="4" xfId="0" applyFont="1" applyBorder="1" applyAlignment="1">
      <alignment wrapText="1"/>
    </xf>
    <xf numFmtId="0" fontId="3" fillId="0" borderId="4" xfId="0" quotePrefix="1" applyFont="1" applyBorder="1" applyAlignment="1">
      <alignment horizontal="left" wrapText="1"/>
    </xf>
    <xf numFmtId="0" fontId="7" fillId="0" borderId="4" xfId="2" quotePrefix="1" applyFont="1" applyBorder="1" applyAlignment="1">
      <alignment wrapText="1"/>
    </xf>
    <xf numFmtId="0" fontId="5" fillId="0" borderId="3" xfId="0" applyFont="1" applyBorder="1" applyAlignment="1">
      <alignment vertical="center" wrapText="1"/>
    </xf>
    <xf numFmtId="0" fontId="3" fillId="0" borderId="4" xfId="0" applyFont="1" applyBorder="1" applyAlignment="1">
      <alignment vertical="center" wrapText="1"/>
    </xf>
    <xf numFmtId="164" fontId="3" fillId="0" borderId="4" xfId="1" quotePrefix="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5" fillId="0" borderId="5" xfId="0" applyFont="1" applyBorder="1" applyAlignment="1">
      <alignment horizontal="left" wrapText="1"/>
    </xf>
    <xf numFmtId="14" fontId="3" fillId="0" borderId="6" xfId="0" applyNumberFormat="1" applyFont="1" applyBorder="1" applyAlignment="1">
      <alignment vertical="center" wrapText="1"/>
    </xf>
    <xf numFmtId="0" fontId="3" fillId="2" borderId="0" xfId="0" applyFont="1" applyFill="1" applyAlignment="1">
      <alignment wrapText="1"/>
    </xf>
    <xf numFmtId="0" fontId="10" fillId="4" borderId="7" xfId="3" applyFont="1" applyFill="1" applyBorder="1" applyAlignment="1" applyProtection="1">
      <alignment horizontal="center" vertical="center" wrapText="1"/>
    </xf>
    <xf numFmtId="2" fontId="3" fillId="0" borderId="7" xfId="4" applyNumberFormat="1"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49" fontId="3" fillId="0" borderId="7" xfId="4" applyFont="1" applyFill="1" applyBorder="1" applyAlignment="1" applyProtection="1">
      <alignment horizontal="left" vertical="center" wrapText="1"/>
    </xf>
    <xf numFmtId="164" fontId="3" fillId="0" borderId="7" xfId="1" applyNumberFormat="1" applyFont="1" applyFill="1" applyBorder="1" applyAlignment="1">
      <alignment vertical="center" wrapText="1"/>
    </xf>
    <xf numFmtId="0" fontId="3" fillId="0" borderId="0" xfId="0" applyFont="1" applyFill="1" applyAlignment="1">
      <alignment wrapText="1"/>
    </xf>
    <xf numFmtId="1" fontId="3" fillId="0" borderId="7" xfId="4" applyNumberFormat="1" applyFont="1" applyFill="1" applyBorder="1" applyAlignment="1" applyProtection="1">
      <alignment horizontal="left" vertical="center" wrapText="1"/>
      <protection locked="0"/>
    </xf>
    <xf numFmtId="0" fontId="3" fillId="0" borderId="7" xfId="4" applyNumberFormat="1" applyFont="1" applyFill="1" applyBorder="1" applyAlignment="1" applyProtection="1">
      <alignment horizontal="left" vertical="center" wrapText="1"/>
      <protection locked="0"/>
    </xf>
    <xf numFmtId="164" fontId="3" fillId="0" borderId="7" xfId="1" applyNumberFormat="1" applyFont="1" applyFill="1" applyBorder="1" applyAlignment="1">
      <alignment horizontal="center" vertical="center" wrapText="1"/>
    </xf>
    <xf numFmtId="2" fontId="3" fillId="5" borderId="7" xfId="4" applyNumberFormat="1" applyFont="1" applyFill="1" applyBorder="1" applyAlignment="1" applyProtection="1">
      <alignment horizontal="left" vertical="center" wrapText="1"/>
      <protection locked="0"/>
    </xf>
    <xf numFmtId="0" fontId="3" fillId="5" borderId="7" xfId="0" applyFont="1" applyFill="1" applyBorder="1" applyAlignment="1">
      <alignment vertical="center" wrapText="1"/>
    </xf>
    <xf numFmtId="0" fontId="3" fillId="5" borderId="7" xfId="0" applyFont="1" applyFill="1" applyBorder="1" applyAlignment="1">
      <alignment horizontal="center" vertical="center" wrapText="1"/>
    </xf>
    <xf numFmtId="49" fontId="3" fillId="5" borderId="7" xfId="4" applyFont="1" applyFill="1" applyBorder="1" applyAlignment="1" applyProtection="1">
      <alignment horizontal="left" vertical="center" wrapText="1"/>
    </xf>
    <xf numFmtId="164" fontId="4" fillId="5" borderId="7" xfId="1" applyNumberFormat="1" applyFont="1" applyFill="1" applyBorder="1" applyAlignment="1">
      <alignment horizontal="center" vertical="center" wrapText="1"/>
    </xf>
    <xf numFmtId="164" fontId="3" fillId="5" borderId="7" xfId="1" applyNumberFormat="1" applyFont="1" applyFill="1" applyBorder="1" applyAlignment="1">
      <alignment horizontal="center" vertical="center" wrapText="1"/>
    </xf>
    <xf numFmtId="164" fontId="3" fillId="0" borderId="7" xfId="5"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164" fontId="12" fillId="0" borderId="8" xfId="6" applyNumberFormat="1" applyFont="1" applyFill="1" applyBorder="1" applyAlignment="1">
      <alignment vertical="center" wrapText="1"/>
    </xf>
    <xf numFmtId="0" fontId="4" fillId="0" borderId="0" xfId="0" applyFont="1" applyFill="1" applyAlignment="1">
      <alignment wrapText="1"/>
    </xf>
    <xf numFmtId="2" fontId="3" fillId="0" borderId="8" xfId="4" applyNumberFormat="1" applyFont="1" applyFill="1" applyBorder="1" applyAlignment="1" applyProtection="1">
      <alignment horizontal="left" vertical="center" wrapText="1"/>
      <protection locked="0"/>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8" xfId="4" applyFont="1" applyFill="1" applyBorder="1" applyAlignment="1" applyProtection="1">
      <alignment horizontal="left" vertical="center" wrapText="1"/>
    </xf>
    <xf numFmtId="164" fontId="3" fillId="0" borderId="8" xfId="1" applyNumberFormat="1" applyFont="1" applyFill="1" applyBorder="1" applyAlignment="1">
      <alignment vertical="center" wrapText="1"/>
    </xf>
    <xf numFmtId="2" fontId="3" fillId="0" borderId="9" xfId="4" applyNumberFormat="1" applyFont="1" applyFill="1" applyBorder="1" applyAlignment="1" applyProtection="1">
      <alignment horizontal="left" vertical="center" wrapText="1"/>
      <protection locked="0"/>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49" fontId="3" fillId="0" borderId="9" xfId="4" applyFont="1" applyFill="1" applyBorder="1" applyAlignment="1" applyProtection="1">
      <alignment horizontal="left" vertical="center" wrapText="1"/>
    </xf>
    <xf numFmtId="164" fontId="3" fillId="0" borderId="9" xfId="1" applyNumberFormat="1" applyFont="1" applyFill="1" applyBorder="1" applyAlignment="1">
      <alignment vertical="center" wrapText="1"/>
    </xf>
    <xf numFmtId="0" fontId="8" fillId="0" borderId="7" xfId="0" applyFont="1" applyFill="1" applyBorder="1" applyAlignment="1">
      <alignment vertical="center" wrapText="1"/>
    </xf>
    <xf numFmtId="2" fontId="3" fillId="0" borderId="8" xfId="0" applyNumberFormat="1" applyFont="1" applyFill="1" applyBorder="1" applyAlignment="1">
      <alignment horizontal="left" vertical="center" wrapText="1"/>
    </xf>
    <xf numFmtId="2" fontId="3" fillId="0" borderId="7" xfId="0" applyNumberFormat="1" applyFont="1" applyFill="1" applyBorder="1" applyAlignment="1">
      <alignment horizontal="left" vertical="center" wrapText="1"/>
    </xf>
    <xf numFmtId="2" fontId="3" fillId="5" borderId="7" xfId="0" applyNumberFormat="1" applyFont="1" applyFill="1" applyBorder="1" applyAlignment="1">
      <alignment horizontal="left" vertical="center" wrapText="1"/>
    </xf>
    <xf numFmtId="0" fontId="3" fillId="5" borderId="8" xfId="0" applyFont="1" applyFill="1" applyBorder="1" applyAlignment="1">
      <alignment vertical="center" wrapText="1"/>
    </xf>
    <xf numFmtId="164" fontId="3" fillId="5" borderId="7" xfId="1" applyNumberFormat="1" applyFont="1" applyFill="1" applyBorder="1" applyAlignment="1">
      <alignment vertical="center" wrapText="1"/>
    </xf>
    <xf numFmtId="0" fontId="3" fillId="0" borderId="10" xfId="0" applyFont="1" applyFill="1" applyBorder="1" applyAlignment="1">
      <alignment horizontal="center" vertical="center" wrapText="1"/>
    </xf>
    <xf numFmtId="164" fontId="3" fillId="0" borderId="10" xfId="1"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0" fontId="8" fillId="0" borderId="9" xfId="0" applyFont="1" applyFill="1" applyBorder="1" applyAlignment="1">
      <alignment vertical="center" wrapText="1"/>
    </xf>
    <xf numFmtId="49" fontId="1" fillId="0" borderId="9" xfId="0" applyNumberFormat="1" applyFont="1" applyFill="1" applyBorder="1" applyAlignment="1">
      <alignment horizontal="center" vertical="center" wrapText="1"/>
    </xf>
    <xf numFmtId="0" fontId="14" fillId="0" borderId="8" xfId="0" applyFont="1" applyFill="1" applyBorder="1" applyAlignment="1">
      <alignment vertical="center" wrapText="1"/>
    </xf>
    <xf numFmtId="0" fontId="3" fillId="0" borderId="8" xfId="4" applyNumberFormat="1" applyFont="1" applyFill="1" applyBorder="1" applyAlignment="1" applyProtection="1">
      <alignment horizontal="left" vertical="center" wrapText="1"/>
      <protection locked="0"/>
    </xf>
    <xf numFmtId="0" fontId="3" fillId="6" borderId="0" xfId="0" applyFont="1" applyFill="1" applyAlignment="1">
      <alignment wrapText="1"/>
    </xf>
    <xf numFmtId="1" fontId="3" fillId="5" borderId="7" xfId="0" applyNumberFormat="1" applyFont="1" applyFill="1" applyBorder="1" applyAlignment="1">
      <alignment horizontal="left" vertical="center" wrapText="1"/>
    </xf>
    <xf numFmtId="164" fontId="8" fillId="2" borderId="7" xfId="0" applyNumberFormat="1" applyFont="1" applyFill="1" applyBorder="1" applyAlignment="1">
      <alignment wrapText="1"/>
    </xf>
    <xf numFmtId="165" fontId="4" fillId="2" borderId="0" xfId="0" applyNumberFormat="1" applyFont="1" applyFill="1" applyAlignment="1">
      <alignment wrapText="1"/>
    </xf>
  </cellXfs>
  <cellStyles count="7">
    <cellStyle name="BodyStyle" xfId="4"/>
    <cellStyle name="HeaderStyle" xfId="3"/>
    <cellStyle name="Hipervínculo" xfId="2" builtinId="8"/>
    <cellStyle name="Moneda" xfId="1" builtinId="4"/>
    <cellStyle name="Moneda 4" xfId="5"/>
    <cellStyle name="Moneda 5"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sf.gov.co/wps/portal" TargetMode="External"/><Relationship Id="rId2" Type="http://schemas.openxmlformats.org/officeDocument/2006/relationships/hyperlink" Target="http://www.ssf.gov.co/wps/portal" TargetMode="External"/><Relationship Id="rId1" Type="http://schemas.openxmlformats.org/officeDocument/2006/relationships/hyperlink" Target="http://www.ssf.gov.co/wps/porta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42"/>
  <sheetViews>
    <sheetView tabSelected="1" topLeftCell="A14" zoomScaleNormal="100" workbookViewId="0">
      <selection activeCell="C21" sqref="C21"/>
    </sheetView>
  </sheetViews>
  <sheetFormatPr baseColWidth="10" defaultColWidth="10.85546875" defaultRowHeight="12.75" x14ac:dyDescent="0.2"/>
  <cols>
    <col min="1" max="1" width="4.85546875" style="3" customWidth="1"/>
    <col min="2" max="2" width="14.85546875" style="3" customWidth="1"/>
    <col min="3" max="3" width="74" style="17" customWidth="1"/>
    <col min="4" max="4" width="15" style="3" customWidth="1"/>
    <col min="5" max="5" width="13.5703125" style="3" customWidth="1"/>
    <col min="6" max="6" width="17.7109375" style="3" customWidth="1"/>
    <col min="7" max="7" width="20.5703125" style="3" customWidth="1"/>
    <col min="8" max="11" width="17.7109375" style="3" customWidth="1"/>
    <col min="12" max="12" width="45.42578125" style="3" customWidth="1"/>
    <col min="13" max="13" width="31.28515625" style="3" customWidth="1"/>
    <col min="14" max="16384" width="10.85546875" style="3"/>
  </cols>
  <sheetData>
    <row r="2" spans="2:3" x14ac:dyDescent="0.2">
      <c r="B2" s="1" t="s">
        <v>0</v>
      </c>
      <c r="C2" s="2"/>
    </row>
    <row r="3" spans="2:3" x14ac:dyDescent="0.2">
      <c r="B3" s="1"/>
      <c r="C3" s="2"/>
    </row>
    <row r="4" spans="2:3" ht="13.5" thickBot="1" x14ac:dyDescent="0.25">
      <c r="B4" s="1" t="s">
        <v>1</v>
      </c>
      <c r="C4" s="2"/>
    </row>
    <row r="5" spans="2:3" x14ac:dyDescent="0.2">
      <c r="B5" s="4" t="s">
        <v>2</v>
      </c>
      <c r="C5" s="5" t="s">
        <v>3</v>
      </c>
    </row>
    <row r="6" spans="2:3" x14ac:dyDescent="0.2">
      <c r="B6" s="6" t="s">
        <v>4</v>
      </c>
      <c r="C6" s="7" t="s">
        <v>5</v>
      </c>
    </row>
    <row r="7" spans="2:3" x14ac:dyDescent="0.2">
      <c r="B7" s="6" t="s">
        <v>6</v>
      </c>
      <c r="C7" s="8">
        <v>3487800</v>
      </c>
    </row>
    <row r="8" spans="2:3" x14ac:dyDescent="0.2">
      <c r="B8" s="6" t="s">
        <v>7</v>
      </c>
      <c r="C8" s="9" t="s">
        <v>8</v>
      </c>
    </row>
    <row r="9" spans="2:3" ht="153" x14ac:dyDescent="0.2">
      <c r="B9" s="10" t="s">
        <v>9</v>
      </c>
      <c r="C9" s="7" t="s">
        <v>10</v>
      </c>
    </row>
    <row r="10" spans="2:3" ht="38.25" x14ac:dyDescent="0.2">
      <c r="B10" s="10" t="s">
        <v>11</v>
      </c>
      <c r="C10" s="7" t="s">
        <v>12</v>
      </c>
    </row>
    <row r="11" spans="2:3" ht="25.5" x14ac:dyDescent="0.2">
      <c r="B11" s="6" t="s">
        <v>13</v>
      </c>
      <c r="C11" s="11" t="s">
        <v>14</v>
      </c>
    </row>
    <row r="12" spans="2:3" x14ac:dyDescent="0.2">
      <c r="B12" s="10" t="s">
        <v>15</v>
      </c>
      <c r="C12" s="12">
        <f>H141</f>
        <v>9356548366.2900009</v>
      </c>
    </row>
    <row r="13" spans="2:3" ht="39.75" customHeight="1" x14ac:dyDescent="0.2">
      <c r="B13" s="10" t="s">
        <v>16</v>
      </c>
      <c r="C13" s="13">
        <v>206560760</v>
      </c>
    </row>
    <row r="14" spans="2:3" ht="39.75" customHeight="1" x14ac:dyDescent="0.2">
      <c r="B14" s="10" t="s">
        <v>17</v>
      </c>
      <c r="C14" s="14">
        <v>20656076</v>
      </c>
    </row>
    <row r="15" spans="2:3" ht="39.75" customHeight="1" thickBot="1" x14ac:dyDescent="0.25">
      <c r="B15" s="15" t="s">
        <v>18</v>
      </c>
      <c r="C15" s="16">
        <v>42901</v>
      </c>
    </row>
    <row r="17" spans="2:12" s="17" customFormat="1" ht="3.75" customHeight="1" x14ac:dyDescent="0.2"/>
    <row r="18" spans="2:12" s="17" customFormat="1" ht="51" x14ac:dyDescent="0.2">
      <c r="B18" s="18" t="s">
        <v>19</v>
      </c>
      <c r="C18" s="18" t="s">
        <v>20</v>
      </c>
      <c r="D18" s="18" t="s">
        <v>21</v>
      </c>
      <c r="E18" s="18" t="s">
        <v>22</v>
      </c>
      <c r="F18" s="18" t="s">
        <v>23</v>
      </c>
      <c r="G18" s="18" t="s">
        <v>24</v>
      </c>
      <c r="H18" s="18" t="s">
        <v>25</v>
      </c>
      <c r="I18" s="18" t="s">
        <v>26</v>
      </c>
      <c r="J18" s="18" t="s">
        <v>27</v>
      </c>
      <c r="K18" s="18" t="s">
        <v>28</v>
      </c>
      <c r="L18" s="18" t="s">
        <v>29</v>
      </c>
    </row>
    <row r="19" spans="2:12" s="24" customFormat="1" ht="51" customHeight="1" x14ac:dyDescent="0.2">
      <c r="B19" s="19" t="s">
        <v>30</v>
      </c>
      <c r="C19" s="20" t="s">
        <v>31</v>
      </c>
      <c r="D19" s="21" t="s">
        <v>32</v>
      </c>
      <c r="E19" s="21" t="s">
        <v>33</v>
      </c>
      <c r="F19" s="22" t="s">
        <v>34</v>
      </c>
      <c r="G19" s="20" t="s">
        <v>35</v>
      </c>
      <c r="H19" s="23">
        <v>3000000</v>
      </c>
      <c r="I19" s="23">
        <v>3000000</v>
      </c>
      <c r="J19" s="21" t="s">
        <v>36</v>
      </c>
      <c r="K19" s="21" t="s">
        <v>37</v>
      </c>
      <c r="L19" s="20" t="s">
        <v>38</v>
      </c>
    </row>
    <row r="20" spans="2:12" s="24" customFormat="1" ht="51" customHeight="1" x14ac:dyDescent="0.2">
      <c r="B20" s="25">
        <v>32101600</v>
      </c>
      <c r="C20" s="20" t="s">
        <v>39</v>
      </c>
      <c r="D20" s="21" t="s">
        <v>40</v>
      </c>
      <c r="E20" s="21" t="s">
        <v>33</v>
      </c>
      <c r="F20" s="22" t="s">
        <v>41</v>
      </c>
      <c r="G20" s="20" t="s">
        <v>35</v>
      </c>
      <c r="H20" s="23">
        <v>6000000</v>
      </c>
      <c r="I20" s="23">
        <v>6000000</v>
      </c>
      <c r="J20" s="21" t="s">
        <v>36</v>
      </c>
      <c r="K20" s="21" t="s">
        <v>37</v>
      </c>
      <c r="L20" s="20" t="s">
        <v>38</v>
      </c>
    </row>
    <row r="21" spans="2:12" s="24" customFormat="1" ht="51" customHeight="1" x14ac:dyDescent="0.2">
      <c r="B21" s="26">
        <v>80101500</v>
      </c>
      <c r="C21" s="20" t="s">
        <v>42</v>
      </c>
      <c r="D21" s="21" t="s">
        <v>43</v>
      </c>
      <c r="E21" s="21" t="s">
        <v>44</v>
      </c>
      <c r="F21" s="22" t="s">
        <v>45</v>
      </c>
      <c r="G21" s="20" t="s">
        <v>35</v>
      </c>
      <c r="H21" s="27">
        <v>15000000</v>
      </c>
      <c r="I21" s="27">
        <v>15000000</v>
      </c>
      <c r="J21" s="21" t="s">
        <v>36</v>
      </c>
      <c r="K21" s="21" t="s">
        <v>37</v>
      </c>
      <c r="L21" s="20" t="s">
        <v>38</v>
      </c>
    </row>
    <row r="22" spans="2:12" s="24" customFormat="1" ht="51" customHeight="1" x14ac:dyDescent="0.2">
      <c r="B22" s="25">
        <v>46191600</v>
      </c>
      <c r="C22" s="20" t="s">
        <v>46</v>
      </c>
      <c r="D22" s="21" t="s">
        <v>32</v>
      </c>
      <c r="E22" s="21" t="s">
        <v>33</v>
      </c>
      <c r="F22" s="22" t="s">
        <v>41</v>
      </c>
      <c r="G22" s="20" t="s">
        <v>35</v>
      </c>
      <c r="H22" s="23">
        <v>10000000</v>
      </c>
      <c r="I22" s="23">
        <v>10000000</v>
      </c>
      <c r="J22" s="21" t="s">
        <v>36</v>
      </c>
      <c r="K22" s="21" t="s">
        <v>37</v>
      </c>
      <c r="L22" s="20" t="s">
        <v>38</v>
      </c>
    </row>
    <row r="23" spans="2:12" s="24" customFormat="1" ht="51" customHeight="1" x14ac:dyDescent="0.2">
      <c r="B23" s="25">
        <v>78181500</v>
      </c>
      <c r="C23" s="20" t="s">
        <v>47</v>
      </c>
      <c r="D23" s="21" t="s">
        <v>43</v>
      </c>
      <c r="E23" s="21" t="s">
        <v>48</v>
      </c>
      <c r="F23" s="22" t="s">
        <v>41</v>
      </c>
      <c r="G23" s="20" t="s">
        <v>35</v>
      </c>
      <c r="H23" s="23">
        <v>14065410</v>
      </c>
      <c r="I23" s="23">
        <v>14065410</v>
      </c>
      <c r="J23" s="21" t="s">
        <v>36</v>
      </c>
      <c r="K23" s="21" t="s">
        <v>37</v>
      </c>
      <c r="L23" s="20" t="s">
        <v>38</v>
      </c>
    </row>
    <row r="24" spans="2:12" s="24" customFormat="1" ht="51" customHeight="1" x14ac:dyDescent="0.2">
      <c r="B24" s="25">
        <v>76111501</v>
      </c>
      <c r="C24" s="20" t="s">
        <v>49</v>
      </c>
      <c r="D24" s="21" t="s">
        <v>43</v>
      </c>
      <c r="E24" s="21" t="s">
        <v>50</v>
      </c>
      <c r="F24" s="22" t="s">
        <v>34</v>
      </c>
      <c r="G24" s="20" t="s">
        <v>35</v>
      </c>
      <c r="H24" s="27">
        <v>224912807.25</v>
      </c>
      <c r="I24" s="27">
        <v>224912807.25</v>
      </c>
      <c r="J24" s="21" t="s">
        <v>36</v>
      </c>
      <c r="K24" s="21" t="s">
        <v>37</v>
      </c>
      <c r="L24" s="20" t="s">
        <v>38</v>
      </c>
    </row>
    <row r="25" spans="2:12" s="24" customFormat="1" ht="51" customHeight="1" x14ac:dyDescent="0.2">
      <c r="B25" s="19">
        <v>92121500</v>
      </c>
      <c r="C25" s="20" t="s">
        <v>51</v>
      </c>
      <c r="D25" s="21" t="s">
        <v>52</v>
      </c>
      <c r="E25" s="21" t="s">
        <v>48</v>
      </c>
      <c r="F25" s="22" t="s">
        <v>53</v>
      </c>
      <c r="G25" s="20" t="s">
        <v>35</v>
      </c>
      <c r="H25" s="27">
        <v>115305701</v>
      </c>
      <c r="I25" s="27">
        <v>115305701</v>
      </c>
      <c r="J25" s="21" t="s">
        <v>36</v>
      </c>
      <c r="K25" s="21" t="s">
        <v>37</v>
      </c>
      <c r="L25" s="20" t="s">
        <v>38</v>
      </c>
    </row>
    <row r="26" spans="2:12" s="24" customFormat="1" ht="51" customHeight="1" x14ac:dyDescent="0.2">
      <c r="B26" s="19">
        <v>72152300</v>
      </c>
      <c r="C26" s="20" t="s">
        <v>54</v>
      </c>
      <c r="D26" s="21" t="s">
        <v>43</v>
      </c>
      <c r="E26" s="21" t="s">
        <v>44</v>
      </c>
      <c r="F26" s="22" t="s">
        <v>41</v>
      </c>
      <c r="G26" s="20" t="s">
        <v>35</v>
      </c>
      <c r="H26" s="27">
        <v>5094300</v>
      </c>
      <c r="I26" s="27">
        <v>5094300</v>
      </c>
      <c r="J26" s="21" t="s">
        <v>36</v>
      </c>
      <c r="K26" s="21" t="s">
        <v>37</v>
      </c>
      <c r="L26" s="20" t="s">
        <v>38</v>
      </c>
    </row>
    <row r="27" spans="2:12" s="24" customFormat="1" ht="51" customHeight="1" x14ac:dyDescent="0.2">
      <c r="B27" s="28" t="s">
        <v>55</v>
      </c>
      <c r="C27" s="29" t="s">
        <v>56</v>
      </c>
      <c r="D27" s="30" t="s">
        <v>43</v>
      </c>
      <c r="E27" s="30" t="s">
        <v>57</v>
      </c>
      <c r="F27" s="31" t="s">
        <v>58</v>
      </c>
      <c r="G27" s="29" t="s">
        <v>35</v>
      </c>
      <c r="H27" s="32">
        <v>396421333</v>
      </c>
      <c r="I27" s="33">
        <v>396421333</v>
      </c>
      <c r="J27" s="30" t="s">
        <v>36</v>
      </c>
      <c r="K27" s="30" t="s">
        <v>37</v>
      </c>
      <c r="L27" s="29" t="s">
        <v>38</v>
      </c>
    </row>
    <row r="28" spans="2:12" s="24" customFormat="1" ht="51" customHeight="1" x14ac:dyDescent="0.2">
      <c r="B28" s="19">
        <v>55101500</v>
      </c>
      <c r="C28" s="20" t="s">
        <v>59</v>
      </c>
      <c r="D28" s="21" t="s">
        <v>43</v>
      </c>
      <c r="E28" s="21" t="s">
        <v>60</v>
      </c>
      <c r="F28" s="22" t="s">
        <v>45</v>
      </c>
      <c r="G28" s="20" t="s">
        <v>35</v>
      </c>
      <c r="H28" s="23">
        <v>4500000</v>
      </c>
      <c r="I28" s="23">
        <v>4500000</v>
      </c>
      <c r="J28" s="21" t="s">
        <v>36</v>
      </c>
      <c r="K28" s="21" t="s">
        <v>37</v>
      </c>
      <c r="L28" s="20" t="s">
        <v>38</v>
      </c>
    </row>
    <row r="29" spans="2:12" s="24" customFormat="1" ht="43.5" customHeight="1" x14ac:dyDescent="0.2">
      <c r="B29" s="19">
        <v>55101519</v>
      </c>
      <c r="C29" s="20" t="s">
        <v>61</v>
      </c>
      <c r="D29" s="21" t="s">
        <v>62</v>
      </c>
      <c r="E29" s="21" t="s">
        <v>48</v>
      </c>
      <c r="F29" s="22" t="s">
        <v>45</v>
      </c>
      <c r="G29" s="20" t="s">
        <v>35</v>
      </c>
      <c r="H29" s="23">
        <v>10000000</v>
      </c>
      <c r="I29" s="23">
        <v>10000000</v>
      </c>
      <c r="J29" s="21" t="s">
        <v>36</v>
      </c>
      <c r="K29" s="21" t="s">
        <v>37</v>
      </c>
      <c r="L29" s="20" t="s">
        <v>38</v>
      </c>
    </row>
    <row r="30" spans="2:12" s="24" customFormat="1" ht="51" customHeight="1" x14ac:dyDescent="0.2">
      <c r="B30" s="19" t="s">
        <v>63</v>
      </c>
      <c r="C30" s="20" t="s">
        <v>64</v>
      </c>
      <c r="D30" s="21" t="s">
        <v>52</v>
      </c>
      <c r="E30" s="21" t="s">
        <v>65</v>
      </c>
      <c r="F30" s="22" t="s">
        <v>41</v>
      </c>
      <c r="G30" s="20" t="s">
        <v>35</v>
      </c>
      <c r="H30" s="27">
        <v>7942008</v>
      </c>
      <c r="I30" s="27">
        <v>7942008</v>
      </c>
      <c r="J30" s="21" t="s">
        <v>36</v>
      </c>
      <c r="K30" s="21" t="s">
        <v>66</v>
      </c>
      <c r="L30" s="20" t="s">
        <v>38</v>
      </c>
    </row>
    <row r="31" spans="2:12" s="24" customFormat="1" ht="51" customHeight="1" x14ac:dyDescent="0.2">
      <c r="B31" s="19" t="s">
        <v>67</v>
      </c>
      <c r="C31" s="20" t="s">
        <v>68</v>
      </c>
      <c r="D31" s="21" t="s">
        <v>69</v>
      </c>
      <c r="E31" s="21" t="s">
        <v>33</v>
      </c>
      <c r="F31" s="22" t="s">
        <v>41</v>
      </c>
      <c r="G31" s="20" t="s">
        <v>35</v>
      </c>
      <c r="H31" s="23">
        <v>10000000</v>
      </c>
      <c r="I31" s="23">
        <v>10000000</v>
      </c>
      <c r="J31" s="21" t="s">
        <v>36</v>
      </c>
      <c r="K31" s="21" t="s">
        <v>66</v>
      </c>
      <c r="L31" s="20" t="s">
        <v>38</v>
      </c>
    </row>
    <row r="32" spans="2:12" s="24" customFormat="1" ht="51" customHeight="1" x14ac:dyDescent="0.2">
      <c r="B32" s="26">
        <v>84131607</v>
      </c>
      <c r="C32" s="20" t="s">
        <v>70</v>
      </c>
      <c r="D32" s="21" t="s">
        <v>69</v>
      </c>
      <c r="E32" s="21" t="s">
        <v>71</v>
      </c>
      <c r="F32" s="22" t="s">
        <v>34</v>
      </c>
      <c r="G32" s="20" t="s">
        <v>35</v>
      </c>
      <c r="H32" s="23">
        <v>5000000</v>
      </c>
      <c r="I32" s="23">
        <v>5000000</v>
      </c>
      <c r="J32" s="21" t="s">
        <v>36</v>
      </c>
      <c r="K32" s="21" t="s">
        <v>66</v>
      </c>
      <c r="L32" s="20" t="s">
        <v>38</v>
      </c>
    </row>
    <row r="33" spans="2:12" s="24" customFormat="1" ht="58.5" customHeight="1" x14ac:dyDescent="0.2">
      <c r="B33" s="26">
        <v>84131500</v>
      </c>
      <c r="C33" s="20" t="s">
        <v>72</v>
      </c>
      <c r="D33" s="21" t="s">
        <v>62</v>
      </c>
      <c r="E33" s="21" t="s">
        <v>73</v>
      </c>
      <c r="F33" s="22" t="s">
        <v>74</v>
      </c>
      <c r="G33" s="20" t="s">
        <v>35</v>
      </c>
      <c r="H33" s="34">
        <v>149956638</v>
      </c>
      <c r="I33" s="34">
        <v>149956638</v>
      </c>
      <c r="J33" s="21" t="s">
        <v>36</v>
      </c>
      <c r="K33" s="21" t="s">
        <v>66</v>
      </c>
      <c r="L33" s="20" t="s">
        <v>38</v>
      </c>
    </row>
    <row r="34" spans="2:12" s="24" customFormat="1" ht="58.5" customHeight="1" x14ac:dyDescent="0.2">
      <c r="B34" s="26">
        <v>84131503</v>
      </c>
      <c r="C34" s="20" t="s">
        <v>75</v>
      </c>
      <c r="D34" s="21" t="s">
        <v>62</v>
      </c>
      <c r="E34" s="21" t="s">
        <v>73</v>
      </c>
      <c r="F34" s="22" t="s">
        <v>34</v>
      </c>
      <c r="G34" s="20" t="s">
        <v>35</v>
      </c>
      <c r="H34" s="27">
        <v>7369905</v>
      </c>
      <c r="I34" s="27">
        <v>7369905</v>
      </c>
      <c r="J34" s="21" t="s">
        <v>36</v>
      </c>
      <c r="K34" s="21" t="s">
        <v>66</v>
      </c>
      <c r="L34" s="20" t="s">
        <v>38</v>
      </c>
    </row>
    <row r="35" spans="2:12" s="24" customFormat="1" ht="51" customHeight="1" x14ac:dyDescent="0.2">
      <c r="B35" s="19">
        <v>14111828</v>
      </c>
      <c r="C35" s="20" t="s">
        <v>76</v>
      </c>
      <c r="D35" s="21" t="s">
        <v>62</v>
      </c>
      <c r="E35" s="21" t="s">
        <v>33</v>
      </c>
      <c r="F35" s="22" t="s">
        <v>34</v>
      </c>
      <c r="G35" s="20" t="s">
        <v>35</v>
      </c>
      <c r="H35" s="27">
        <v>13170642.539999999</v>
      </c>
      <c r="I35" s="27">
        <v>13170642.539999999</v>
      </c>
      <c r="J35" s="21" t="s">
        <v>36</v>
      </c>
      <c r="K35" s="21" t="s">
        <v>37</v>
      </c>
      <c r="L35" s="20" t="s">
        <v>38</v>
      </c>
    </row>
    <row r="36" spans="2:12" s="24" customFormat="1" ht="51" customHeight="1" x14ac:dyDescent="0.2">
      <c r="B36" s="26">
        <v>80101511</v>
      </c>
      <c r="C36" s="20" t="s">
        <v>77</v>
      </c>
      <c r="D36" s="21" t="s">
        <v>43</v>
      </c>
      <c r="E36" s="21" t="s">
        <v>78</v>
      </c>
      <c r="F36" s="22" t="s">
        <v>45</v>
      </c>
      <c r="G36" s="20" t="s">
        <v>79</v>
      </c>
      <c r="H36" s="27">
        <v>12600000</v>
      </c>
      <c r="I36" s="27">
        <v>12600000</v>
      </c>
      <c r="J36" s="21" t="s">
        <v>36</v>
      </c>
      <c r="K36" s="21" t="s">
        <v>66</v>
      </c>
      <c r="L36" s="20" t="s">
        <v>38</v>
      </c>
    </row>
    <row r="37" spans="2:12" s="24" customFormat="1" ht="51" customHeight="1" x14ac:dyDescent="0.2">
      <c r="B37" s="26">
        <v>78111500</v>
      </c>
      <c r="C37" s="35" t="s">
        <v>80</v>
      </c>
      <c r="D37" s="21" t="s">
        <v>43</v>
      </c>
      <c r="E37" s="21" t="s">
        <v>57</v>
      </c>
      <c r="F37" s="22" t="s">
        <v>34</v>
      </c>
      <c r="G37" s="20" t="s">
        <v>35</v>
      </c>
      <c r="H37" s="23">
        <v>400000000</v>
      </c>
      <c r="I37" s="23">
        <v>400000000</v>
      </c>
      <c r="J37" s="21" t="s">
        <v>36</v>
      </c>
      <c r="K37" s="21" t="s">
        <v>66</v>
      </c>
      <c r="L37" s="20" t="s">
        <v>38</v>
      </c>
    </row>
    <row r="38" spans="2:12" s="24" customFormat="1" ht="51" customHeight="1" x14ac:dyDescent="0.2">
      <c r="B38" s="26">
        <v>93101504</v>
      </c>
      <c r="C38" s="20" t="s">
        <v>81</v>
      </c>
      <c r="D38" s="21" t="s">
        <v>82</v>
      </c>
      <c r="E38" s="21" t="s">
        <v>33</v>
      </c>
      <c r="F38" s="22" t="s">
        <v>45</v>
      </c>
      <c r="G38" s="20" t="s">
        <v>79</v>
      </c>
      <c r="H38" s="23">
        <v>5000000</v>
      </c>
      <c r="I38" s="23">
        <v>5000000</v>
      </c>
      <c r="J38" s="21" t="s">
        <v>36</v>
      </c>
      <c r="K38" s="21" t="s">
        <v>66</v>
      </c>
      <c r="L38" s="20" t="s">
        <v>38</v>
      </c>
    </row>
    <row r="39" spans="2:12" s="24" customFormat="1" ht="51" customHeight="1" x14ac:dyDescent="0.2">
      <c r="B39" s="19">
        <v>78181701</v>
      </c>
      <c r="C39" s="20" t="s">
        <v>83</v>
      </c>
      <c r="D39" s="21" t="s">
        <v>43</v>
      </c>
      <c r="E39" s="21" t="s">
        <v>73</v>
      </c>
      <c r="F39" s="22" t="s">
        <v>34</v>
      </c>
      <c r="G39" s="20" t="s">
        <v>35</v>
      </c>
      <c r="H39" s="23">
        <v>35000000</v>
      </c>
      <c r="I39" s="23">
        <v>35000000</v>
      </c>
      <c r="J39" s="21" t="s">
        <v>36</v>
      </c>
      <c r="K39" s="21" t="s">
        <v>66</v>
      </c>
      <c r="L39" s="20" t="s">
        <v>38</v>
      </c>
    </row>
    <row r="40" spans="2:12" s="24" customFormat="1" ht="51" customHeight="1" x14ac:dyDescent="0.2">
      <c r="B40" s="19">
        <v>80101500</v>
      </c>
      <c r="C40" s="20" t="s">
        <v>84</v>
      </c>
      <c r="D40" s="21" t="s">
        <v>52</v>
      </c>
      <c r="E40" s="21" t="s">
        <v>33</v>
      </c>
      <c r="F40" s="22" t="s">
        <v>45</v>
      </c>
      <c r="G40" s="20" t="s">
        <v>85</v>
      </c>
      <c r="H40" s="27">
        <v>2800000</v>
      </c>
      <c r="I40" s="27">
        <v>2800000</v>
      </c>
      <c r="J40" s="21" t="s">
        <v>36</v>
      </c>
      <c r="K40" s="21" t="s">
        <v>37</v>
      </c>
      <c r="L40" s="20" t="s">
        <v>38</v>
      </c>
    </row>
    <row r="41" spans="2:12" s="24" customFormat="1" ht="51" customHeight="1" x14ac:dyDescent="0.2">
      <c r="B41" s="19">
        <v>80101510</v>
      </c>
      <c r="C41" s="20" t="s">
        <v>86</v>
      </c>
      <c r="D41" s="21" t="s">
        <v>52</v>
      </c>
      <c r="E41" s="21" t="s">
        <v>48</v>
      </c>
      <c r="F41" s="22" t="s">
        <v>45</v>
      </c>
      <c r="G41" s="20" t="s">
        <v>85</v>
      </c>
      <c r="H41" s="23">
        <f>7000000*8</f>
        <v>56000000</v>
      </c>
      <c r="I41" s="23">
        <f>7000000*8</f>
        <v>56000000</v>
      </c>
      <c r="J41" s="21" t="s">
        <v>36</v>
      </c>
      <c r="K41" s="21" t="s">
        <v>37</v>
      </c>
      <c r="L41" s="20" t="s">
        <v>87</v>
      </c>
    </row>
    <row r="42" spans="2:12" s="24" customFormat="1" ht="51" customHeight="1" x14ac:dyDescent="0.2">
      <c r="B42" s="19">
        <v>80101510</v>
      </c>
      <c r="C42" s="20" t="s">
        <v>86</v>
      </c>
      <c r="D42" s="21" t="s">
        <v>52</v>
      </c>
      <c r="E42" s="21" t="s">
        <v>48</v>
      </c>
      <c r="F42" s="22" t="s">
        <v>45</v>
      </c>
      <c r="G42" s="20" t="s">
        <v>85</v>
      </c>
      <c r="H42" s="27">
        <v>40000000</v>
      </c>
      <c r="I42" s="27">
        <v>40000000</v>
      </c>
      <c r="J42" s="21" t="s">
        <v>36</v>
      </c>
      <c r="K42" s="21" t="s">
        <v>37</v>
      </c>
      <c r="L42" s="20" t="s">
        <v>87</v>
      </c>
    </row>
    <row r="43" spans="2:12" s="24" customFormat="1" ht="51" customHeight="1" x14ac:dyDescent="0.2">
      <c r="B43" s="19">
        <v>80101510</v>
      </c>
      <c r="C43" s="20" t="s">
        <v>86</v>
      </c>
      <c r="D43" s="21" t="s">
        <v>52</v>
      </c>
      <c r="E43" s="21" t="s">
        <v>48</v>
      </c>
      <c r="F43" s="22" t="s">
        <v>45</v>
      </c>
      <c r="G43" s="20" t="s">
        <v>85</v>
      </c>
      <c r="H43" s="23">
        <v>64000000</v>
      </c>
      <c r="I43" s="23">
        <v>64000000</v>
      </c>
      <c r="J43" s="21" t="s">
        <v>36</v>
      </c>
      <c r="K43" s="21" t="s">
        <v>37</v>
      </c>
      <c r="L43" s="20" t="s">
        <v>87</v>
      </c>
    </row>
    <row r="44" spans="2:12" s="24" customFormat="1" ht="51" customHeight="1" x14ac:dyDescent="0.2">
      <c r="B44" s="19">
        <v>80101510</v>
      </c>
      <c r="C44" s="20" t="s">
        <v>86</v>
      </c>
      <c r="D44" s="21" t="s">
        <v>52</v>
      </c>
      <c r="E44" s="21" t="s">
        <v>48</v>
      </c>
      <c r="F44" s="22" t="s">
        <v>45</v>
      </c>
      <c r="G44" s="20" t="s">
        <v>85</v>
      </c>
      <c r="H44" s="23">
        <f>7000000*8</f>
        <v>56000000</v>
      </c>
      <c r="I44" s="23">
        <f>7000000*8</f>
        <v>56000000</v>
      </c>
      <c r="J44" s="21" t="s">
        <v>36</v>
      </c>
      <c r="K44" s="21" t="s">
        <v>37</v>
      </c>
      <c r="L44" s="20" t="s">
        <v>87</v>
      </c>
    </row>
    <row r="45" spans="2:12" s="24" customFormat="1" ht="51" customHeight="1" x14ac:dyDescent="0.2">
      <c r="B45" s="19">
        <v>80101510</v>
      </c>
      <c r="C45" s="20" t="s">
        <v>88</v>
      </c>
      <c r="D45" s="21" t="s">
        <v>52</v>
      </c>
      <c r="E45" s="21" t="s">
        <v>48</v>
      </c>
      <c r="F45" s="22" t="s">
        <v>45</v>
      </c>
      <c r="G45" s="20" t="s">
        <v>85</v>
      </c>
      <c r="H45" s="23">
        <f>5000000*8</f>
        <v>40000000</v>
      </c>
      <c r="I45" s="23">
        <f>5000000*8</f>
        <v>40000000</v>
      </c>
      <c r="J45" s="21" t="s">
        <v>36</v>
      </c>
      <c r="K45" s="21" t="s">
        <v>37</v>
      </c>
      <c r="L45" s="20" t="s">
        <v>89</v>
      </c>
    </row>
    <row r="46" spans="2:12" s="24" customFormat="1" ht="51" customHeight="1" x14ac:dyDescent="0.2">
      <c r="B46" s="19">
        <v>80101510</v>
      </c>
      <c r="C46" s="20" t="s">
        <v>88</v>
      </c>
      <c r="D46" s="21" t="s">
        <v>52</v>
      </c>
      <c r="E46" s="21" t="s">
        <v>48</v>
      </c>
      <c r="F46" s="22" t="s">
        <v>45</v>
      </c>
      <c r="G46" s="20" t="s">
        <v>85</v>
      </c>
      <c r="H46" s="23">
        <v>36000000</v>
      </c>
      <c r="I46" s="23">
        <v>36000000</v>
      </c>
      <c r="J46" s="21" t="s">
        <v>36</v>
      </c>
      <c r="K46" s="21" t="s">
        <v>37</v>
      </c>
      <c r="L46" s="20" t="s">
        <v>89</v>
      </c>
    </row>
    <row r="47" spans="2:12" s="24" customFormat="1" ht="51" customHeight="1" x14ac:dyDescent="0.2">
      <c r="B47" s="19">
        <v>80101510</v>
      </c>
      <c r="C47" s="20" t="s">
        <v>88</v>
      </c>
      <c r="D47" s="21" t="s">
        <v>52</v>
      </c>
      <c r="E47" s="21" t="s">
        <v>48</v>
      </c>
      <c r="F47" s="22" t="s">
        <v>45</v>
      </c>
      <c r="G47" s="20" t="s">
        <v>85</v>
      </c>
      <c r="H47" s="23">
        <f>6500000*8</f>
        <v>52000000</v>
      </c>
      <c r="I47" s="23">
        <f>6500000*8</f>
        <v>52000000</v>
      </c>
      <c r="J47" s="21" t="s">
        <v>36</v>
      </c>
      <c r="K47" s="21" t="s">
        <v>37</v>
      </c>
      <c r="L47" s="20" t="s">
        <v>89</v>
      </c>
    </row>
    <row r="48" spans="2:12" s="24" customFormat="1" ht="63.75" customHeight="1" x14ac:dyDescent="0.2">
      <c r="B48" s="19">
        <v>80101500</v>
      </c>
      <c r="C48" s="20" t="s">
        <v>90</v>
      </c>
      <c r="D48" s="21" t="s">
        <v>52</v>
      </c>
      <c r="E48" s="21" t="s">
        <v>48</v>
      </c>
      <c r="F48" s="22" t="s">
        <v>45</v>
      </c>
      <c r="G48" s="20" t="s">
        <v>85</v>
      </c>
      <c r="H48" s="23">
        <v>64000000</v>
      </c>
      <c r="I48" s="23">
        <v>64000000</v>
      </c>
      <c r="J48" s="21" t="s">
        <v>36</v>
      </c>
      <c r="K48" s="21" t="s">
        <v>37</v>
      </c>
      <c r="L48" s="20" t="s">
        <v>91</v>
      </c>
    </row>
    <row r="49" spans="1:13" s="24" customFormat="1" ht="63.75" customHeight="1" x14ac:dyDescent="0.2">
      <c r="B49" s="19">
        <v>80101500</v>
      </c>
      <c r="C49" s="20" t="s">
        <v>92</v>
      </c>
      <c r="D49" s="21" t="s">
        <v>52</v>
      </c>
      <c r="E49" s="21" t="s">
        <v>48</v>
      </c>
      <c r="F49" s="22" t="s">
        <v>45</v>
      </c>
      <c r="G49" s="20" t="s">
        <v>85</v>
      </c>
      <c r="H49" s="23">
        <f>6000000*8</f>
        <v>48000000</v>
      </c>
      <c r="I49" s="23">
        <f>6000000*8</f>
        <v>48000000</v>
      </c>
      <c r="J49" s="21" t="s">
        <v>36</v>
      </c>
      <c r="K49" s="21" t="s">
        <v>37</v>
      </c>
      <c r="L49" s="20" t="s">
        <v>91</v>
      </c>
    </row>
    <row r="50" spans="1:13" s="24" customFormat="1" ht="63.75" customHeight="1" x14ac:dyDescent="0.2">
      <c r="B50" s="19">
        <v>80101600</v>
      </c>
      <c r="C50" s="20" t="s">
        <v>93</v>
      </c>
      <c r="D50" s="21" t="s">
        <v>52</v>
      </c>
      <c r="E50" s="21" t="s">
        <v>48</v>
      </c>
      <c r="F50" s="22" t="s">
        <v>45</v>
      </c>
      <c r="G50" s="20" t="s">
        <v>85</v>
      </c>
      <c r="H50" s="23">
        <f>7000000*8</f>
        <v>56000000</v>
      </c>
      <c r="I50" s="23">
        <f>7000000*8</f>
        <v>56000000</v>
      </c>
      <c r="J50" s="21" t="s">
        <v>36</v>
      </c>
      <c r="K50" s="21" t="s">
        <v>37</v>
      </c>
      <c r="L50" s="20" t="s">
        <v>91</v>
      </c>
    </row>
    <row r="51" spans="1:13" s="24" customFormat="1" ht="63.75" customHeight="1" x14ac:dyDescent="0.2">
      <c r="B51" s="19">
        <v>80101500</v>
      </c>
      <c r="C51" s="20" t="s">
        <v>94</v>
      </c>
      <c r="D51" s="21" t="s">
        <v>52</v>
      </c>
      <c r="E51" s="21" t="s">
        <v>48</v>
      </c>
      <c r="F51" s="22" t="s">
        <v>45</v>
      </c>
      <c r="G51" s="20" t="s">
        <v>85</v>
      </c>
      <c r="H51" s="27">
        <v>20800000</v>
      </c>
      <c r="I51" s="27">
        <v>20800000</v>
      </c>
      <c r="J51" s="21" t="s">
        <v>36</v>
      </c>
      <c r="K51" s="21" t="s">
        <v>37</v>
      </c>
      <c r="L51" s="20" t="s">
        <v>91</v>
      </c>
    </row>
    <row r="52" spans="1:13" s="24" customFormat="1" ht="63.75" customHeight="1" x14ac:dyDescent="0.2">
      <c r="B52" s="19">
        <v>78111811</v>
      </c>
      <c r="C52" s="20" t="s">
        <v>95</v>
      </c>
      <c r="D52" s="21" t="s">
        <v>82</v>
      </c>
      <c r="E52" s="21" t="s">
        <v>73</v>
      </c>
      <c r="F52" s="22" t="s">
        <v>58</v>
      </c>
      <c r="G52" s="20" t="s">
        <v>35</v>
      </c>
      <c r="H52" s="23">
        <v>230000000</v>
      </c>
      <c r="I52" s="36">
        <v>120000000</v>
      </c>
      <c r="J52" s="21" t="s">
        <v>96</v>
      </c>
      <c r="K52" s="21" t="s">
        <v>97</v>
      </c>
      <c r="L52" s="20" t="s">
        <v>98</v>
      </c>
    </row>
    <row r="53" spans="1:13" s="24" customFormat="1" ht="63.75" customHeight="1" x14ac:dyDescent="0.2">
      <c r="B53" s="19">
        <v>78111811</v>
      </c>
      <c r="C53" s="20" t="s">
        <v>99</v>
      </c>
      <c r="D53" s="21" t="s">
        <v>100</v>
      </c>
      <c r="E53" s="21" t="s">
        <v>101</v>
      </c>
      <c r="F53" s="22" t="s">
        <v>102</v>
      </c>
      <c r="G53" s="20" t="s">
        <v>103</v>
      </c>
      <c r="H53" s="23">
        <v>77945001</v>
      </c>
      <c r="I53" s="23">
        <v>77945001</v>
      </c>
      <c r="J53" s="21" t="s">
        <v>36</v>
      </c>
      <c r="K53" s="21" t="s">
        <v>37</v>
      </c>
      <c r="L53" s="20" t="s">
        <v>98</v>
      </c>
    </row>
    <row r="54" spans="1:13" s="24" customFormat="1" ht="63.75" customHeight="1" x14ac:dyDescent="0.2">
      <c r="B54" s="19">
        <v>78111811</v>
      </c>
      <c r="C54" s="20" t="s">
        <v>104</v>
      </c>
      <c r="D54" s="21" t="s">
        <v>100</v>
      </c>
      <c r="E54" s="21" t="s">
        <v>101</v>
      </c>
      <c r="F54" s="22" t="s">
        <v>102</v>
      </c>
      <c r="G54" s="20" t="s">
        <v>103</v>
      </c>
      <c r="H54" s="23">
        <v>163266344</v>
      </c>
      <c r="I54" s="23">
        <v>163266344</v>
      </c>
      <c r="J54" s="21" t="s">
        <v>36</v>
      </c>
      <c r="K54" s="21" t="s">
        <v>37</v>
      </c>
      <c r="L54" s="20" t="s">
        <v>98</v>
      </c>
    </row>
    <row r="55" spans="1:13" s="24" customFormat="1" ht="51" customHeight="1" x14ac:dyDescent="0.2">
      <c r="B55" s="19" t="s">
        <v>105</v>
      </c>
      <c r="C55" s="20" t="s">
        <v>106</v>
      </c>
      <c r="D55" s="21" t="s">
        <v>43</v>
      </c>
      <c r="E55" s="21" t="s">
        <v>48</v>
      </c>
      <c r="F55" s="22" t="s">
        <v>45</v>
      </c>
      <c r="G55" s="20" t="s">
        <v>85</v>
      </c>
      <c r="H55" s="23">
        <v>54000000</v>
      </c>
      <c r="I55" s="23">
        <v>54000000</v>
      </c>
      <c r="J55" s="21" t="s">
        <v>36</v>
      </c>
      <c r="K55" s="21" t="s">
        <v>37</v>
      </c>
      <c r="L55" s="20" t="s">
        <v>107</v>
      </c>
    </row>
    <row r="56" spans="1:13" s="24" customFormat="1" ht="51" customHeight="1" x14ac:dyDescent="0.2">
      <c r="B56" s="19" t="s">
        <v>105</v>
      </c>
      <c r="C56" s="20" t="s">
        <v>106</v>
      </c>
      <c r="D56" s="21" t="s">
        <v>43</v>
      </c>
      <c r="E56" s="21" t="s">
        <v>48</v>
      </c>
      <c r="F56" s="22" t="s">
        <v>45</v>
      </c>
      <c r="G56" s="20" t="s">
        <v>85</v>
      </c>
      <c r="H56" s="23">
        <v>63000000</v>
      </c>
      <c r="I56" s="23">
        <v>63000000</v>
      </c>
      <c r="J56" s="21" t="s">
        <v>36</v>
      </c>
      <c r="K56" s="21" t="s">
        <v>37</v>
      </c>
      <c r="L56" s="20" t="s">
        <v>107</v>
      </c>
    </row>
    <row r="57" spans="1:13" s="24" customFormat="1" ht="51" customHeight="1" x14ac:dyDescent="0.2">
      <c r="B57" s="19" t="s">
        <v>105</v>
      </c>
      <c r="C57" s="20" t="s">
        <v>106</v>
      </c>
      <c r="D57" s="21" t="s">
        <v>43</v>
      </c>
      <c r="E57" s="21" t="s">
        <v>57</v>
      </c>
      <c r="F57" s="22" t="s">
        <v>45</v>
      </c>
      <c r="G57" s="20" t="s">
        <v>85</v>
      </c>
      <c r="H57" s="23">
        <v>48000000</v>
      </c>
      <c r="I57" s="23">
        <v>48000000</v>
      </c>
      <c r="J57" s="21" t="s">
        <v>36</v>
      </c>
      <c r="K57" s="21" t="s">
        <v>37</v>
      </c>
      <c r="L57" s="20" t="s">
        <v>107</v>
      </c>
    </row>
    <row r="58" spans="1:13" s="24" customFormat="1" ht="51" customHeight="1" x14ac:dyDescent="0.2">
      <c r="B58" s="19" t="s">
        <v>105</v>
      </c>
      <c r="C58" s="20" t="s">
        <v>106</v>
      </c>
      <c r="D58" s="21" t="s">
        <v>43</v>
      </c>
      <c r="E58" s="21" t="s">
        <v>57</v>
      </c>
      <c r="F58" s="22" t="s">
        <v>45</v>
      </c>
      <c r="G58" s="20" t="s">
        <v>85</v>
      </c>
      <c r="H58" s="23">
        <v>42400000</v>
      </c>
      <c r="I58" s="23">
        <v>42400000</v>
      </c>
      <c r="J58" s="21" t="s">
        <v>36</v>
      </c>
      <c r="K58" s="21" t="s">
        <v>37</v>
      </c>
      <c r="L58" s="20" t="s">
        <v>107</v>
      </c>
    </row>
    <row r="59" spans="1:13" s="24" customFormat="1" ht="51" customHeight="1" x14ac:dyDescent="0.2">
      <c r="B59" s="26">
        <v>80121700</v>
      </c>
      <c r="C59" s="20" t="s">
        <v>108</v>
      </c>
      <c r="D59" s="21" t="s">
        <v>43</v>
      </c>
      <c r="E59" s="21" t="s">
        <v>57</v>
      </c>
      <c r="F59" s="22" t="s">
        <v>45</v>
      </c>
      <c r="G59" s="20" t="s">
        <v>85</v>
      </c>
      <c r="H59" s="23">
        <v>56000000</v>
      </c>
      <c r="I59" s="23">
        <v>56000000</v>
      </c>
      <c r="J59" s="21" t="s">
        <v>36</v>
      </c>
      <c r="K59" s="21" t="s">
        <v>37</v>
      </c>
      <c r="L59" s="20" t="s">
        <v>109</v>
      </c>
    </row>
    <row r="60" spans="1:13" s="24" customFormat="1" ht="51" x14ac:dyDescent="0.2">
      <c r="B60" s="26">
        <v>80111500</v>
      </c>
      <c r="C60" s="20" t="s">
        <v>110</v>
      </c>
      <c r="D60" s="21" t="s">
        <v>52</v>
      </c>
      <c r="E60" s="21" t="s">
        <v>48</v>
      </c>
      <c r="F60" s="22" t="s">
        <v>45</v>
      </c>
      <c r="G60" s="20" t="s">
        <v>85</v>
      </c>
      <c r="H60" s="23">
        <f>2600000*8</f>
        <v>20800000</v>
      </c>
      <c r="I60" s="23">
        <f>2600000*8</f>
        <v>20800000</v>
      </c>
      <c r="J60" s="21" t="s">
        <v>36</v>
      </c>
      <c r="K60" s="21" t="s">
        <v>37</v>
      </c>
      <c r="L60" s="20" t="s">
        <v>111</v>
      </c>
      <c r="M60" s="24" t="s">
        <v>112</v>
      </c>
    </row>
    <row r="61" spans="1:13" s="24" customFormat="1" ht="51" x14ac:dyDescent="0.2">
      <c r="B61" s="19">
        <v>80111600</v>
      </c>
      <c r="C61" s="20" t="s">
        <v>113</v>
      </c>
      <c r="D61" s="21" t="s">
        <v>114</v>
      </c>
      <c r="E61" s="21" t="s">
        <v>115</v>
      </c>
      <c r="F61" s="22" t="s">
        <v>116</v>
      </c>
      <c r="G61" s="20" t="s">
        <v>117</v>
      </c>
      <c r="H61" s="23">
        <v>48000000</v>
      </c>
      <c r="I61" s="23">
        <v>48000000</v>
      </c>
      <c r="J61" s="21" t="s">
        <v>36</v>
      </c>
      <c r="K61" s="21" t="s">
        <v>37</v>
      </c>
      <c r="L61" s="20" t="s">
        <v>111</v>
      </c>
    </row>
    <row r="62" spans="1:13" s="24" customFormat="1" ht="51" x14ac:dyDescent="0.2">
      <c r="B62" s="28">
        <v>93141506</v>
      </c>
      <c r="C62" s="29" t="s">
        <v>118</v>
      </c>
      <c r="D62" s="30" t="s">
        <v>52</v>
      </c>
      <c r="E62" s="30" t="s">
        <v>115</v>
      </c>
      <c r="F62" s="31" t="s">
        <v>119</v>
      </c>
      <c r="G62" s="29" t="s">
        <v>120</v>
      </c>
      <c r="H62" s="32">
        <v>40700139</v>
      </c>
      <c r="I62" s="33">
        <v>40700139</v>
      </c>
      <c r="J62" s="30" t="s">
        <v>36</v>
      </c>
      <c r="K62" s="30" t="s">
        <v>37</v>
      </c>
      <c r="L62" s="29" t="s">
        <v>111</v>
      </c>
    </row>
    <row r="63" spans="1:13" s="24" customFormat="1" ht="51" x14ac:dyDescent="0.2">
      <c r="B63" s="19">
        <v>93141506</v>
      </c>
      <c r="C63" s="20" t="s">
        <v>121</v>
      </c>
      <c r="D63" s="21" t="s">
        <v>114</v>
      </c>
      <c r="E63" s="21" t="s">
        <v>115</v>
      </c>
      <c r="F63" s="22" t="s">
        <v>122</v>
      </c>
      <c r="G63" s="20" t="s">
        <v>117</v>
      </c>
      <c r="H63" s="27">
        <f>(20656076-2017)</f>
        <v>20654059</v>
      </c>
      <c r="I63" s="27">
        <f>(20656076-2017)</f>
        <v>20654059</v>
      </c>
      <c r="J63" s="21" t="s">
        <v>123</v>
      </c>
      <c r="K63" s="21" t="s">
        <v>37</v>
      </c>
      <c r="L63" s="20" t="s">
        <v>111</v>
      </c>
    </row>
    <row r="64" spans="1:13" s="24" customFormat="1" ht="51" x14ac:dyDescent="0.2">
      <c r="A64" s="37"/>
      <c r="B64" s="26">
        <v>80111500</v>
      </c>
      <c r="C64" s="20" t="s">
        <v>124</v>
      </c>
      <c r="D64" s="21" t="s">
        <v>62</v>
      </c>
      <c r="E64" s="21" t="s">
        <v>125</v>
      </c>
      <c r="F64" s="22" t="s">
        <v>45</v>
      </c>
      <c r="G64" s="20" t="s">
        <v>126</v>
      </c>
      <c r="H64" s="23">
        <v>221033384</v>
      </c>
      <c r="I64" s="23">
        <v>221033384</v>
      </c>
      <c r="J64" s="21" t="s">
        <v>36</v>
      </c>
      <c r="K64" s="21" t="s">
        <v>37</v>
      </c>
      <c r="L64" s="20" t="s">
        <v>111</v>
      </c>
    </row>
    <row r="65" spans="2:12" s="24" customFormat="1" ht="51" x14ac:dyDescent="0.2">
      <c r="B65" s="26">
        <v>80111500</v>
      </c>
      <c r="C65" s="20" t="s">
        <v>127</v>
      </c>
      <c r="D65" s="21" t="s">
        <v>40</v>
      </c>
      <c r="E65" s="21" t="s">
        <v>125</v>
      </c>
      <c r="F65" s="22" t="s">
        <v>45</v>
      </c>
      <c r="G65" s="20" t="s">
        <v>126</v>
      </c>
      <c r="H65" s="23">
        <v>44000000</v>
      </c>
      <c r="I65" s="23">
        <v>44000000</v>
      </c>
      <c r="J65" s="21" t="s">
        <v>36</v>
      </c>
      <c r="K65" s="21" t="s">
        <v>37</v>
      </c>
      <c r="L65" s="20" t="s">
        <v>111</v>
      </c>
    </row>
    <row r="66" spans="2:12" s="24" customFormat="1" ht="51" customHeight="1" x14ac:dyDescent="0.2">
      <c r="B66" s="38" t="s">
        <v>128</v>
      </c>
      <c r="C66" s="39" t="s">
        <v>129</v>
      </c>
      <c r="D66" s="40" t="s">
        <v>130</v>
      </c>
      <c r="E66" s="40" t="s">
        <v>131</v>
      </c>
      <c r="F66" s="41" t="s">
        <v>132</v>
      </c>
      <c r="G66" s="39" t="s">
        <v>133</v>
      </c>
      <c r="H66" s="42">
        <v>25000000</v>
      </c>
      <c r="I66" s="42">
        <v>25000000</v>
      </c>
      <c r="J66" s="40" t="s">
        <v>36</v>
      </c>
      <c r="K66" s="40" t="s">
        <v>37</v>
      </c>
      <c r="L66" s="39" t="s">
        <v>38</v>
      </c>
    </row>
    <row r="67" spans="2:12" s="24" customFormat="1" ht="51" customHeight="1" x14ac:dyDescent="0.2">
      <c r="B67" s="19" t="s">
        <v>134</v>
      </c>
      <c r="C67" s="20" t="s">
        <v>135</v>
      </c>
      <c r="D67" s="21" t="s">
        <v>114</v>
      </c>
      <c r="E67" s="21" t="s">
        <v>136</v>
      </c>
      <c r="F67" s="41" t="s">
        <v>132</v>
      </c>
      <c r="G67" s="20" t="s">
        <v>133</v>
      </c>
      <c r="H67" s="23">
        <v>150000000</v>
      </c>
      <c r="I67" s="23">
        <v>150000000</v>
      </c>
      <c r="J67" s="21" t="s">
        <v>36</v>
      </c>
      <c r="K67" s="21" t="s">
        <v>37</v>
      </c>
      <c r="L67" s="20" t="s">
        <v>38</v>
      </c>
    </row>
    <row r="68" spans="2:12" s="24" customFormat="1" ht="51.75" customHeight="1" thickBot="1" x14ac:dyDescent="0.25">
      <c r="B68" s="43" t="s">
        <v>137</v>
      </c>
      <c r="C68" s="44" t="s">
        <v>138</v>
      </c>
      <c r="D68" s="45" t="s">
        <v>139</v>
      </c>
      <c r="E68" s="45" t="s">
        <v>71</v>
      </c>
      <c r="F68" s="46" t="s">
        <v>45</v>
      </c>
      <c r="G68" s="44" t="s">
        <v>133</v>
      </c>
      <c r="H68" s="47">
        <v>120000000</v>
      </c>
      <c r="I68" s="47">
        <v>120000000</v>
      </c>
      <c r="J68" s="45" t="s">
        <v>36</v>
      </c>
      <c r="K68" s="45" t="s">
        <v>37</v>
      </c>
      <c r="L68" s="44" t="s">
        <v>38</v>
      </c>
    </row>
    <row r="69" spans="2:12" s="24" customFormat="1" ht="51" x14ac:dyDescent="0.2">
      <c r="B69" s="26">
        <v>86101700</v>
      </c>
      <c r="C69" s="20" t="s">
        <v>140</v>
      </c>
      <c r="D69" s="21" t="s">
        <v>114</v>
      </c>
      <c r="E69" s="21" t="s">
        <v>141</v>
      </c>
      <c r="F69" s="41" t="s">
        <v>45</v>
      </c>
      <c r="G69" s="20" t="s">
        <v>142</v>
      </c>
      <c r="H69" s="23">
        <v>310215400</v>
      </c>
      <c r="I69" s="23">
        <v>310215400</v>
      </c>
      <c r="J69" s="21" t="s">
        <v>36</v>
      </c>
      <c r="K69" s="21" t="s">
        <v>37</v>
      </c>
      <c r="L69" s="20" t="s">
        <v>111</v>
      </c>
    </row>
    <row r="70" spans="2:12" s="37" customFormat="1" ht="51" x14ac:dyDescent="0.2">
      <c r="B70" s="26">
        <v>86101700</v>
      </c>
      <c r="C70" s="20" t="s">
        <v>140</v>
      </c>
      <c r="D70" s="21" t="s">
        <v>114</v>
      </c>
      <c r="E70" s="21" t="s">
        <v>141</v>
      </c>
      <c r="F70" s="41" t="s">
        <v>45</v>
      </c>
      <c r="G70" s="20" t="s">
        <v>142</v>
      </c>
      <c r="H70" s="23">
        <v>36000000</v>
      </c>
      <c r="I70" s="23">
        <v>36000000</v>
      </c>
      <c r="J70" s="21" t="s">
        <v>36</v>
      </c>
      <c r="K70" s="21" t="s">
        <v>37</v>
      </c>
      <c r="L70" s="20" t="s">
        <v>111</v>
      </c>
    </row>
    <row r="71" spans="2:12" s="37" customFormat="1" ht="51" x14ac:dyDescent="0.2">
      <c r="B71" s="26">
        <v>86101700</v>
      </c>
      <c r="C71" s="20" t="s">
        <v>140</v>
      </c>
      <c r="D71" s="21" t="s">
        <v>114</v>
      </c>
      <c r="E71" s="21" t="s">
        <v>141</v>
      </c>
      <c r="F71" s="41" t="s">
        <v>45</v>
      </c>
      <c r="G71" s="20" t="s">
        <v>142</v>
      </c>
      <c r="H71" s="23">
        <v>15000000</v>
      </c>
      <c r="I71" s="23">
        <v>15000000</v>
      </c>
      <c r="J71" s="21" t="s">
        <v>36</v>
      </c>
      <c r="K71" s="21" t="s">
        <v>37</v>
      </c>
      <c r="L71" s="20" t="s">
        <v>111</v>
      </c>
    </row>
    <row r="72" spans="2:12" s="37" customFormat="1" ht="51" x14ac:dyDescent="0.2">
      <c r="B72" s="26">
        <v>86101700</v>
      </c>
      <c r="C72" s="20" t="s">
        <v>140</v>
      </c>
      <c r="D72" s="21" t="s">
        <v>114</v>
      </c>
      <c r="E72" s="21" t="s">
        <v>141</v>
      </c>
      <c r="F72" s="41" t="s">
        <v>45</v>
      </c>
      <c r="G72" s="20" t="s">
        <v>142</v>
      </c>
      <c r="H72" s="23">
        <v>10000000</v>
      </c>
      <c r="I72" s="23">
        <v>10000000</v>
      </c>
      <c r="J72" s="21" t="s">
        <v>36</v>
      </c>
      <c r="K72" s="21" t="s">
        <v>37</v>
      </c>
      <c r="L72" s="20" t="s">
        <v>111</v>
      </c>
    </row>
    <row r="73" spans="2:12" s="37" customFormat="1" ht="51" x14ac:dyDescent="0.2">
      <c r="B73" s="26">
        <v>86101700</v>
      </c>
      <c r="C73" s="20" t="s">
        <v>140</v>
      </c>
      <c r="D73" s="21" t="s">
        <v>40</v>
      </c>
      <c r="E73" s="21" t="s">
        <v>143</v>
      </c>
      <c r="F73" s="41" t="s">
        <v>45</v>
      </c>
      <c r="G73" s="20" t="s">
        <v>142</v>
      </c>
      <c r="H73" s="23">
        <v>696150</v>
      </c>
      <c r="I73" s="23">
        <v>696150</v>
      </c>
      <c r="J73" s="21" t="s">
        <v>36</v>
      </c>
      <c r="K73" s="21" t="s">
        <v>37</v>
      </c>
      <c r="L73" s="20" t="s">
        <v>111</v>
      </c>
    </row>
    <row r="74" spans="2:12" s="37" customFormat="1" ht="51" x14ac:dyDescent="0.2">
      <c r="B74" s="26">
        <v>86101700</v>
      </c>
      <c r="C74" s="20" t="s">
        <v>140</v>
      </c>
      <c r="D74" s="21" t="s">
        <v>62</v>
      </c>
      <c r="E74" s="21" t="s">
        <v>143</v>
      </c>
      <c r="F74" s="41" t="s">
        <v>45</v>
      </c>
      <c r="G74" s="20" t="s">
        <v>142</v>
      </c>
      <c r="H74" s="23">
        <v>2088450</v>
      </c>
      <c r="I74" s="23">
        <v>2088450</v>
      </c>
      <c r="J74" s="21" t="s">
        <v>36</v>
      </c>
      <c r="K74" s="21" t="s">
        <v>37</v>
      </c>
      <c r="L74" s="20" t="s">
        <v>111</v>
      </c>
    </row>
    <row r="75" spans="2:12" s="24" customFormat="1" ht="51" x14ac:dyDescent="0.2">
      <c r="B75" s="26">
        <v>86101700</v>
      </c>
      <c r="C75" s="20" t="s">
        <v>144</v>
      </c>
      <c r="D75" s="21" t="s">
        <v>114</v>
      </c>
      <c r="E75" s="21" t="s">
        <v>125</v>
      </c>
      <c r="F75" s="41" t="s">
        <v>45</v>
      </c>
      <c r="G75" s="20" t="s">
        <v>142</v>
      </c>
      <c r="H75" s="23">
        <v>60000000</v>
      </c>
      <c r="I75" s="23">
        <v>60000000</v>
      </c>
      <c r="J75" s="21" t="s">
        <v>36</v>
      </c>
      <c r="K75" s="21" t="s">
        <v>37</v>
      </c>
      <c r="L75" s="20" t="s">
        <v>111</v>
      </c>
    </row>
    <row r="76" spans="2:12" s="24" customFormat="1" ht="51" x14ac:dyDescent="0.2">
      <c r="B76" s="26">
        <v>86101700</v>
      </c>
      <c r="C76" s="20" t="s">
        <v>145</v>
      </c>
      <c r="D76" s="21" t="s">
        <v>146</v>
      </c>
      <c r="E76" s="21" t="s">
        <v>125</v>
      </c>
      <c r="F76" s="41" t="s">
        <v>45</v>
      </c>
      <c r="G76" s="20" t="s">
        <v>142</v>
      </c>
      <c r="H76" s="23">
        <v>70000000</v>
      </c>
      <c r="I76" s="23">
        <v>70000000</v>
      </c>
      <c r="J76" s="21" t="s">
        <v>36</v>
      </c>
      <c r="K76" s="21" t="s">
        <v>37</v>
      </c>
      <c r="L76" s="20" t="s">
        <v>111</v>
      </c>
    </row>
    <row r="77" spans="2:12" s="24" customFormat="1" ht="51" x14ac:dyDescent="0.2">
      <c r="B77" s="26">
        <v>86101700</v>
      </c>
      <c r="C77" s="20" t="s">
        <v>147</v>
      </c>
      <c r="D77" s="21" t="s">
        <v>146</v>
      </c>
      <c r="E77" s="21" t="s">
        <v>131</v>
      </c>
      <c r="F77" s="41" t="s">
        <v>45</v>
      </c>
      <c r="G77" s="20" t="s">
        <v>142</v>
      </c>
      <c r="H77" s="23">
        <v>40000000</v>
      </c>
      <c r="I77" s="23">
        <v>40000000</v>
      </c>
      <c r="J77" s="21" t="s">
        <v>36</v>
      </c>
      <c r="K77" s="21" t="s">
        <v>37</v>
      </c>
      <c r="L77" s="20" t="s">
        <v>111</v>
      </c>
    </row>
    <row r="78" spans="2:12" s="24" customFormat="1" ht="63.75" x14ac:dyDescent="0.2">
      <c r="B78" s="19">
        <v>86132001</v>
      </c>
      <c r="C78" s="20" t="s">
        <v>148</v>
      </c>
      <c r="D78" s="21" t="s">
        <v>146</v>
      </c>
      <c r="E78" s="21" t="s">
        <v>57</v>
      </c>
      <c r="F78" s="41" t="s">
        <v>45</v>
      </c>
      <c r="G78" s="20" t="s">
        <v>142</v>
      </c>
      <c r="H78" s="23">
        <v>150000000</v>
      </c>
      <c r="I78" s="23">
        <v>150000000</v>
      </c>
      <c r="J78" s="21" t="s">
        <v>36</v>
      </c>
      <c r="K78" s="21" t="s">
        <v>37</v>
      </c>
      <c r="L78" s="20" t="s">
        <v>111</v>
      </c>
    </row>
    <row r="79" spans="2:12" s="24" customFormat="1" ht="63.75" x14ac:dyDescent="0.2">
      <c r="B79" s="26">
        <v>80111500</v>
      </c>
      <c r="C79" s="20" t="s">
        <v>149</v>
      </c>
      <c r="D79" s="21" t="s">
        <v>40</v>
      </c>
      <c r="E79" s="21" t="s">
        <v>125</v>
      </c>
      <c r="F79" s="22" t="s">
        <v>45</v>
      </c>
      <c r="G79" s="20" t="s">
        <v>142</v>
      </c>
      <c r="H79" s="23">
        <v>130000000</v>
      </c>
      <c r="I79" s="23">
        <v>130000000</v>
      </c>
      <c r="J79" s="21" t="s">
        <v>36</v>
      </c>
      <c r="K79" s="21" t="s">
        <v>37</v>
      </c>
      <c r="L79" s="20" t="s">
        <v>111</v>
      </c>
    </row>
    <row r="80" spans="2:12" s="37" customFormat="1" ht="63.75" x14ac:dyDescent="0.2">
      <c r="B80" s="26">
        <v>80111500</v>
      </c>
      <c r="C80" s="20" t="s">
        <v>150</v>
      </c>
      <c r="D80" s="21" t="s">
        <v>40</v>
      </c>
      <c r="E80" s="21" t="s">
        <v>125</v>
      </c>
      <c r="F80" s="22" t="s">
        <v>45</v>
      </c>
      <c r="G80" s="20" t="s">
        <v>142</v>
      </c>
      <c r="H80" s="23">
        <v>55000000</v>
      </c>
      <c r="I80" s="23">
        <v>55000000</v>
      </c>
      <c r="J80" s="21" t="s">
        <v>36</v>
      </c>
      <c r="K80" s="21" t="s">
        <v>37</v>
      </c>
      <c r="L80" s="20" t="s">
        <v>111</v>
      </c>
    </row>
    <row r="81" spans="2:12" s="37" customFormat="1" ht="51" x14ac:dyDescent="0.2">
      <c r="B81" s="26">
        <v>80111500</v>
      </c>
      <c r="C81" s="48" t="s">
        <v>151</v>
      </c>
      <c r="D81" s="21" t="s">
        <v>62</v>
      </c>
      <c r="E81" s="21" t="s">
        <v>125</v>
      </c>
      <c r="F81" s="22" t="s">
        <v>45</v>
      </c>
      <c r="G81" s="20" t="s">
        <v>152</v>
      </c>
      <c r="H81" s="23">
        <v>195000000</v>
      </c>
      <c r="I81" s="23">
        <v>195000000</v>
      </c>
      <c r="J81" s="21" t="s">
        <v>36</v>
      </c>
      <c r="K81" s="21" t="s">
        <v>37</v>
      </c>
      <c r="L81" s="20" t="s">
        <v>111</v>
      </c>
    </row>
    <row r="82" spans="2:12" s="24" customFormat="1" ht="51" customHeight="1" x14ac:dyDescent="0.2">
      <c r="B82" s="49">
        <v>80101506</v>
      </c>
      <c r="C82" s="39" t="s">
        <v>153</v>
      </c>
      <c r="D82" s="40" t="s">
        <v>43</v>
      </c>
      <c r="E82" s="40" t="s">
        <v>44</v>
      </c>
      <c r="F82" s="41" t="s">
        <v>45</v>
      </c>
      <c r="G82" s="39" t="s">
        <v>133</v>
      </c>
      <c r="H82" s="42">
        <v>77000000</v>
      </c>
      <c r="I82" s="42">
        <v>77000000</v>
      </c>
      <c r="J82" s="40" t="s">
        <v>36</v>
      </c>
      <c r="K82" s="40" t="s">
        <v>37</v>
      </c>
      <c r="L82" s="39" t="s">
        <v>154</v>
      </c>
    </row>
    <row r="83" spans="2:12" s="24" customFormat="1" ht="76.5" customHeight="1" x14ac:dyDescent="0.2">
      <c r="B83" s="50">
        <v>86101705</v>
      </c>
      <c r="C83" s="20" t="s">
        <v>155</v>
      </c>
      <c r="D83" s="21" t="s">
        <v>43</v>
      </c>
      <c r="E83" s="21" t="s">
        <v>44</v>
      </c>
      <c r="F83" s="22" t="s">
        <v>45</v>
      </c>
      <c r="G83" s="39" t="s">
        <v>133</v>
      </c>
      <c r="H83" s="23">
        <f>30000000+25000000</f>
        <v>55000000</v>
      </c>
      <c r="I83" s="23">
        <f>30000000+25000000</f>
        <v>55000000</v>
      </c>
      <c r="J83" s="21" t="s">
        <v>36</v>
      </c>
      <c r="K83" s="21" t="s">
        <v>37</v>
      </c>
      <c r="L83" s="20" t="s">
        <v>154</v>
      </c>
    </row>
    <row r="84" spans="2:12" s="24" customFormat="1" ht="127.5" customHeight="1" x14ac:dyDescent="0.2">
      <c r="B84" s="51" t="s">
        <v>137</v>
      </c>
      <c r="C84" s="29" t="s">
        <v>156</v>
      </c>
      <c r="D84" s="30" t="s">
        <v>52</v>
      </c>
      <c r="E84" s="30" t="s">
        <v>44</v>
      </c>
      <c r="F84" s="31" t="s">
        <v>45</v>
      </c>
      <c r="G84" s="52" t="s">
        <v>133</v>
      </c>
      <c r="H84" s="53">
        <f>8000000+47000000</f>
        <v>55000000</v>
      </c>
      <c r="I84" s="53">
        <f>8000000+47000000</f>
        <v>55000000</v>
      </c>
      <c r="J84" s="30" t="s">
        <v>36</v>
      </c>
      <c r="K84" s="30" t="s">
        <v>37</v>
      </c>
      <c r="L84" s="29" t="s">
        <v>157</v>
      </c>
    </row>
    <row r="85" spans="2:12" s="24" customFormat="1" ht="102" customHeight="1" x14ac:dyDescent="0.2">
      <c r="B85" s="50" t="s">
        <v>137</v>
      </c>
      <c r="C85" s="20" t="s">
        <v>158</v>
      </c>
      <c r="D85" s="21" t="s">
        <v>52</v>
      </c>
      <c r="E85" s="21" t="s">
        <v>44</v>
      </c>
      <c r="F85" s="22" t="s">
        <v>45</v>
      </c>
      <c r="G85" s="39" t="s">
        <v>133</v>
      </c>
      <c r="H85" s="23">
        <v>88000000</v>
      </c>
      <c r="I85" s="23">
        <v>88000000</v>
      </c>
      <c r="J85" s="21" t="s">
        <v>36</v>
      </c>
      <c r="K85" s="21" t="s">
        <v>37</v>
      </c>
      <c r="L85" s="20" t="s">
        <v>157</v>
      </c>
    </row>
    <row r="86" spans="2:12" s="24" customFormat="1" ht="102" customHeight="1" x14ac:dyDescent="0.2">
      <c r="B86" s="51" t="s">
        <v>137</v>
      </c>
      <c r="C86" s="29" t="s">
        <v>158</v>
      </c>
      <c r="D86" s="30" t="s">
        <v>52</v>
      </c>
      <c r="E86" s="30" t="s">
        <v>44</v>
      </c>
      <c r="F86" s="31" t="s">
        <v>45</v>
      </c>
      <c r="G86" s="52" t="s">
        <v>133</v>
      </c>
      <c r="H86" s="53">
        <v>77000000</v>
      </c>
      <c r="I86" s="53">
        <v>77000000</v>
      </c>
      <c r="J86" s="30" t="s">
        <v>36</v>
      </c>
      <c r="K86" s="30" t="s">
        <v>37</v>
      </c>
      <c r="L86" s="29" t="s">
        <v>157</v>
      </c>
    </row>
    <row r="87" spans="2:12" s="24" customFormat="1" ht="102" customHeight="1" x14ac:dyDescent="0.2">
      <c r="B87" s="50" t="s">
        <v>137</v>
      </c>
      <c r="C87" s="20" t="s">
        <v>158</v>
      </c>
      <c r="D87" s="21" t="s">
        <v>52</v>
      </c>
      <c r="E87" s="21" t="s">
        <v>44</v>
      </c>
      <c r="F87" s="22" t="s">
        <v>45</v>
      </c>
      <c r="G87" s="39" t="s">
        <v>133</v>
      </c>
      <c r="H87" s="23">
        <v>70000000</v>
      </c>
      <c r="I87" s="23">
        <v>70000000</v>
      </c>
      <c r="J87" s="21" t="s">
        <v>36</v>
      </c>
      <c r="K87" s="21" t="s">
        <v>37</v>
      </c>
      <c r="L87" s="20" t="s">
        <v>157</v>
      </c>
    </row>
    <row r="88" spans="2:12" s="24" customFormat="1" ht="114.75" customHeight="1" x14ac:dyDescent="0.2">
      <c r="B88" s="50" t="s">
        <v>137</v>
      </c>
      <c r="C88" s="20" t="s">
        <v>159</v>
      </c>
      <c r="D88" s="21" t="s">
        <v>52</v>
      </c>
      <c r="E88" s="21" t="s">
        <v>44</v>
      </c>
      <c r="F88" s="22" t="s">
        <v>45</v>
      </c>
      <c r="G88" s="39" t="s">
        <v>133</v>
      </c>
      <c r="H88" s="23">
        <v>56000000</v>
      </c>
      <c r="I88" s="23">
        <v>56000000</v>
      </c>
      <c r="J88" s="21" t="s">
        <v>36</v>
      </c>
      <c r="K88" s="21" t="s">
        <v>37</v>
      </c>
      <c r="L88" s="20" t="s">
        <v>157</v>
      </c>
    </row>
    <row r="89" spans="2:12" s="24" customFormat="1" ht="51" customHeight="1" x14ac:dyDescent="0.2">
      <c r="B89" s="50" t="s">
        <v>160</v>
      </c>
      <c r="C89" s="20" t="s">
        <v>161</v>
      </c>
      <c r="D89" s="21" t="s">
        <v>43</v>
      </c>
      <c r="E89" s="21" t="s">
        <v>44</v>
      </c>
      <c r="F89" s="22" t="s">
        <v>45</v>
      </c>
      <c r="G89" s="39" t="s">
        <v>133</v>
      </c>
      <c r="H89" s="27">
        <v>55000000</v>
      </c>
      <c r="I89" s="27">
        <v>55000000</v>
      </c>
      <c r="J89" s="21" t="s">
        <v>36</v>
      </c>
      <c r="K89" s="21" t="s">
        <v>37</v>
      </c>
      <c r="L89" s="20" t="s">
        <v>154</v>
      </c>
    </row>
    <row r="90" spans="2:12" s="24" customFormat="1" ht="63.75" customHeight="1" x14ac:dyDescent="0.2">
      <c r="B90" s="50" t="s">
        <v>160</v>
      </c>
      <c r="C90" s="20" t="s">
        <v>162</v>
      </c>
      <c r="D90" s="21" t="s">
        <v>146</v>
      </c>
      <c r="E90" s="21" t="s">
        <v>44</v>
      </c>
      <c r="F90" s="20" t="s">
        <v>163</v>
      </c>
      <c r="G90" s="39" t="s">
        <v>133</v>
      </c>
      <c r="H90" s="23">
        <v>67500000</v>
      </c>
      <c r="I90" s="23">
        <v>67500000</v>
      </c>
      <c r="J90" s="21" t="s">
        <v>36</v>
      </c>
      <c r="K90" s="21" t="s">
        <v>37</v>
      </c>
      <c r="L90" s="20" t="s">
        <v>154</v>
      </c>
    </row>
    <row r="91" spans="2:12" s="24" customFormat="1" ht="51" customHeight="1" x14ac:dyDescent="0.2">
      <c r="B91" s="50">
        <v>80101506</v>
      </c>
      <c r="C91" s="20" t="s">
        <v>164</v>
      </c>
      <c r="D91" s="21" t="s">
        <v>146</v>
      </c>
      <c r="E91" s="21" t="s">
        <v>48</v>
      </c>
      <c r="F91" s="20" t="s">
        <v>163</v>
      </c>
      <c r="G91" s="39" t="s">
        <v>133</v>
      </c>
      <c r="H91" s="23">
        <v>61800000</v>
      </c>
      <c r="I91" s="23">
        <v>61800000</v>
      </c>
      <c r="J91" s="21" t="s">
        <v>36</v>
      </c>
      <c r="K91" s="21" t="s">
        <v>37</v>
      </c>
      <c r="L91" s="20" t="s">
        <v>154</v>
      </c>
    </row>
    <row r="92" spans="2:12" s="24" customFormat="1" ht="51" customHeight="1" x14ac:dyDescent="0.2">
      <c r="B92" s="50" t="s">
        <v>160</v>
      </c>
      <c r="C92" s="20" t="s">
        <v>165</v>
      </c>
      <c r="D92" s="21" t="s">
        <v>43</v>
      </c>
      <c r="E92" s="21" t="s">
        <v>44</v>
      </c>
      <c r="F92" s="22" t="s">
        <v>45</v>
      </c>
      <c r="G92" s="39" t="s">
        <v>133</v>
      </c>
      <c r="H92" s="23">
        <v>55000000</v>
      </c>
      <c r="I92" s="23">
        <v>55000000</v>
      </c>
      <c r="J92" s="21" t="s">
        <v>36</v>
      </c>
      <c r="K92" s="21" t="s">
        <v>37</v>
      </c>
      <c r="L92" s="20" t="s">
        <v>154</v>
      </c>
    </row>
    <row r="93" spans="2:12" s="24" customFormat="1" ht="51" customHeight="1" x14ac:dyDescent="0.2">
      <c r="B93" s="50">
        <v>80101506</v>
      </c>
      <c r="C93" s="20" t="s">
        <v>166</v>
      </c>
      <c r="D93" s="21" t="s">
        <v>167</v>
      </c>
      <c r="E93" s="21" t="s">
        <v>44</v>
      </c>
      <c r="F93" s="22" t="s">
        <v>45</v>
      </c>
      <c r="G93" s="39" t="s">
        <v>133</v>
      </c>
      <c r="H93" s="23">
        <v>6365400</v>
      </c>
      <c r="I93" s="23">
        <v>6365400</v>
      </c>
      <c r="J93" s="21" t="s">
        <v>36</v>
      </c>
      <c r="K93" s="21" t="s">
        <v>37</v>
      </c>
      <c r="L93" s="20" t="s">
        <v>154</v>
      </c>
    </row>
    <row r="94" spans="2:12" s="24" customFormat="1" ht="51" customHeight="1" x14ac:dyDescent="0.2">
      <c r="B94" s="19">
        <v>86111600</v>
      </c>
      <c r="C94" s="48" t="s">
        <v>168</v>
      </c>
      <c r="D94" s="21" t="s">
        <v>62</v>
      </c>
      <c r="E94" s="21" t="s">
        <v>48</v>
      </c>
      <c r="F94" s="22" t="s">
        <v>74</v>
      </c>
      <c r="G94" s="39" t="s">
        <v>133</v>
      </c>
      <c r="H94" s="23">
        <v>51500000</v>
      </c>
      <c r="I94" s="23">
        <v>51500000</v>
      </c>
      <c r="J94" s="21" t="s">
        <v>36</v>
      </c>
      <c r="K94" s="21" t="s">
        <v>37</v>
      </c>
      <c r="L94" s="20" t="s">
        <v>38</v>
      </c>
    </row>
    <row r="95" spans="2:12" s="24" customFormat="1" ht="63.75" customHeight="1" x14ac:dyDescent="0.2">
      <c r="B95" s="19">
        <v>90111601</v>
      </c>
      <c r="C95" s="48" t="s">
        <v>169</v>
      </c>
      <c r="D95" s="21" t="s">
        <v>100</v>
      </c>
      <c r="E95" s="21" t="s">
        <v>33</v>
      </c>
      <c r="F95" s="22" t="s">
        <v>45</v>
      </c>
      <c r="G95" s="39" t="s">
        <v>133</v>
      </c>
      <c r="H95" s="23">
        <v>25000000</v>
      </c>
      <c r="I95" s="23">
        <v>25000000</v>
      </c>
      <c r="J95" s="21" t="s">
        <v>36</v>
      </c>
      <c r="K95" s="21" t="s">
        <v>37</v>
      </c>
      <c r="L95" s="20" t="s">
        <v>170</v>
      </c>
    </row>
    <row r="96" spans="2:12" s="24" customFormat="1" ht="76.5" customHeight="1" x14ac:dyDescent="0.2">
      <c r="B96" s="19">
        <v>90111601</v>
      </c>
      <c r="C96" s="48" t="s">
        <v>171</v>
      </c>
      <c r="D96" s="54" t="s">
        <v>32</v>
      </c>
      <c r="E96" s="21" t="s">
        <v>33</v>
      </c>
      <c r="F96" s="22" t="s">
        <v>45</v>
      </c>
      <c r="G96" s="39" t="s">
        <v>133</v>
      </c>
      <c r="H96" s="55">
        <v>50000000</v>
      </c>
      <c r="I96" s="55">
        <v>50000000</v>
      </c>
      <c r="J96" s="21" t="s">
        <v>36</v>
      </c>
      <c r="K96" s="21" t="s">
        <v>37</v>
      </c>
      <c r="L96" s="20" t="s">
        <v>157</v>
      </c>
    </row>
    <row r="97" spans="2:12" s="24" customFormat="1" ht="63.75" customHeight="1" x14ac:dyDescent="0.2">
      <c r="B97" s="19">
        <v>86101705</v>
      </c>
      <c r="C97" s="48" t="s">
        <v>172</v>
      </c>
      <c r="D97" s="56" t="s">
        <v>146</v>
      </c>
      <c r="E97" s="21" t="s">
        <v>33</v>
      </c>
      <c r="F97" s="22" t="s">
        <v>45</v>
      </c>
      <c r="G97" s="39" t="s">
        <v>133</v>
      </c>
      <c r="H97" s="42">
        <v>20777200</v>
      </c>
      <c r="I97" s="42">
        <v>20777200</v>
      </c>
      <c r="J97" s="21" t="s">
        <v>36</v>
      </c>
      <c r="K97" s="21" t="s">
        <v>37</v>
      </c>
      <c r="L97" s="20" t="s">
        <v>173</v>
      </c>
    </row>
    <row r="98" spans="2:12" s="24" customFormat="1" ht="64.5" customHeight="1" thickBot="1" x14ac:dyDescent="0.25">
      <c r="B98" s="43">
        <v>86101705</v>
      </c>
      <c r="C98" s="57" t="s">
        <v>174</v>
      </c>
      <c r="D98" s="58" t="s">
        <v>32</v>
      </c>
      <c r="E98" s="45" t="s">
        <v>175</v>
      </c>
      <c r="F98" s="46" t="s">
        <v>45</v>
      </c>
      <c r="G98" s="44" t="s">
        <v>133</v>
      </c>
      <c r="H98" s="42">
        <v>30000000</v>
      </c>
      <c r="I98" s="42">
        <v>30000000</v>
      </c>
      <c r="J98" s="45" t="s">
        <v>36</v>
      </c>
      <c r="K98" s="45" t="s">
        <v>37</v>
      </c>
      <c r="L98" s="44" t="s">
        <v>91</v>
      </c>
    </row>
    <row r="99" spans="2:12" s="24" customFormat="1" ht="51" customHeight="1" x14ac:dyDescent="0.2">
      <c r="B99" s="38">
        <v>81111510</v>
      </c>
      <c r="C99" s="39" t="s">
        <v>176</v>
      </c>
      <c r="D99" s="40" t="s">
        <v>52</v>
      </c>
      <c r="E99" s="40" t="s">
        <v>50</v>
      </c>
      <c r="F99" s="22" t="s">
        <v>45</v>
      </c>
      <c r="G99" s="39" t="s">
        <v>177</v>
      </c>
      <c r="H99" s="42">
        <v>137445000</v>
      </c>
      <c r="I99" s="42">
        <v>137445000</v>
      </c>
      <c r="J99" s="40" t="s">
        <v>36</v>
      </c>
      <c r="K99" s="40" t="s">
        <v>37</v>
      </c>
      <c r="L99" s="39" t="s">
        <v>173</v>
      </c>
    </row>
    <row r="100" spans="2:12" s="24" customFormat="1" ht="51" customHeight="1" x14ac:dyDescent="0.2">
      <c r="B100" s="38">
        <v>81111510</v>
      </c>
      <c r="C100" s="59" t="s">
        <v>178</v>
      </c>
      <c r="D100" s="40" t="s">
        <v>179</v>
      </c>
      <c r="E100" s="40" t="s">
        <v>50</v>
      </c>
      <c r="F100" s="22" t="s">
        <v>41</v>
      </c>
      <c r="G100" s="39" t="s">
        <v>177</v>
      </c>
      <c r="H100" s="42">
        <v>8549000</v>
      </c>
      <c r="I100" s="42">
        <v>8549000</v>
      </c>
      <c r="J100" s="40" t="s">
        <v>36</v>
      </c>
      <c r="K100" s="40" t="s">
        <v>37</v>
      </c>
      <c r="L100" s="39" t="s">
        <v>173</v>
      </c>
    </row>
    <row r="101" spans="2:12" s="24" customFormat="1" ht="51" customHeight="1" x14ac:dyDescent="0.2">
      <c r="B101" s="38">
        <v>81111510</v>
      </c>
      <c r="C101" s="39" t="s">
        <v>180</v>
      </c>
      <c r="D101" s="21" t="s">
        <v>52</v>
      </c>
      <c r="E101" s="40" t="s">
        <v>50</v>
      </c>
      <c r="F101" s="41" t="s">
        <v>58</v>
      </c>
      <c r="G101" s="39" t="s">
        <v>177</v>
      </c>
      <c r="H101" s="42">
        <v>14900000</v>
      </c>
      <c r="I101" s="42">
        <v>14900000</v>
      </c>
      <c r="J101" s="40" t="s">
        <v>36</v>
      </c>
      <c r="K101" s="40" t="s">
        <v>37</v>
      </c>
      <c r="L101" s="39" t="s">
        <v>173</v>
      </c>
    </row>
    <row r="102" spans="2:12" s="24" customFormat="1" ht="51" customHeight="1" x14ac:dyDescent="0.2">
      <c r="B102" s="38">
        <v>81111510</v>
      </c>
      <c r="C102" s="39" t="s">
        <v>180</v>
      </c>
      <c r="D102" s="21" t="s">
        <v>52</v>
      </c>
      <c r="E102" s="40" t="s">
        <v>50</v>
      </c>
      <c r="F102" s="41" t="s">
        <v>58</v>
      </c>
      <c r="G102" s="39" t="s">
        <v>177</v>
      </c>
      <c r="H102" s="42">
        <v>14900000</v>
      </c>
      <c r="I102" s="42">
        <v>14900000</v>
      </c>
      <c r="J102" s="40" t="s">
        <v>36</v>
      </c>
      <c r="K102" s="40" t="s">
        <v>37</v>
      </c>
      <c r="L102" s="39" t="s">
        <v>173</v>
      </c>
    </row>
    <row r="103" spans="2:12" s="24" customFormat="1" ht="51" customHeight="1" x14ac:dyDescent="0.2">
      <c r="B103" s="38">
        <v>81111510</v>
      </c>
      <c r="C103" s="39" t="s">
        <v>180</v>
      </c>
      <c r="D103" s="21" t="s">
        <v>52</v>
      </c>
      <c r="E103" s="40" t="s">
        <v>50</v>
      </c>
      <c r="F103" s="41" t="s">
        <v>58</v>
      </c>
      <c r="G103" s="39" t="s">
        <v>177</v>
      </c>
      <c r="H103" s="42">
        <v>14900000</v>
      </c>
      <c r="I103" s="42">
        <v>14900000</v>
      </c>
      <c r="J103" s="40" t="s">
        <v>36</v>
      </c>
      <c r="K103" s="40" t="s">
        <v>37</v>
      </c>
      <c r="L103" s="39" t="s">
        <v>173</v>
      </c>
    </row>
    <row r="104" spans="2:12" s="24" customFormat="1" ht="51" customHeight="1" x14ac:dyDescent="0.2">
      <c r="B104" s="38">
        <v>81111510</v>
      </c>
      <c r="C104" s="39" t="s">
        <v>180</v>
      </c>
      <c r="D104" s="21" t="s">
        <v>52</v>
      </c>
      <c r="E104" s="40" t="s">
        <v>50</v>
      </c>
      <c r="F104" s="41" t="s">
        <v>58</v>
      </c>
      <c r="G104" s="39" t="s">
        <v>177</v>
      </c>
      <c r="H104" s="42">
        <v>14900000</v>
      </c>
      <c r="I104" s="42">
        <v>14900000</v>
      </c>
      <c r="J104" s="40" t="s">
        <v>36</v>
      </c>
      <c r="K104" s="40" t="s">
        <v>37</v>
      </c>
      <c r="L104" s="39" t="s">
        <v>173</v>
      </c>
    </row>
    <row r="105" spans="2:12" s="24" customFormat="1" ht="51" customHeight="1" x14ac:dyDescent="0.2">
      <c r="B105" s="38">
        <v>81111510</v>
      </c>
      <c r="C105" s="39" t="s">
        <v>180</v>
      </c>
      <c r="D105" s="21" t="s">
        <v>100</v>
      </c>
      <c r="E105" s="40" t="s">
        <v>50</v>
      </c>
      <c r="F105" s="41" t="s">
        <v>58</v>
      </c>
      <c r="G105" s="39" t="s">
        <v>177</v>
      </c>
      <c r="H105" s="42">
        <v>11175000</v>
      </c>
      <c r="I105" s="42">
        <v>11175000</v>
      </c>
      <c r="J105" s="40" t="s">
        <v>36</v>
      </c>
      <c r="K105" s="40" t="s">
        <v>37</v>
      </c>
      <c r="L105" s="39" t="s">
        <v>173</v>
      </c>
    </row>
    <row r="106" spans="2:12" s="24" customFormat="1" ht="63.75" customHeight="1" x14ac:dyDescent="0.2">
      <c r="B106" s="60">
        <v>45111700</v>
      </c>
      <c r="C106" s="39" t="s">
        <v>182</v>
      </c>
      <c r="D106" s="40" t="s">
        <v>183</v>
      </c>
      <c r="E106" s="40" t="s">
        <v>175</v>
      </c>
      <c r="F106" s="22" t="s">
        <v>41</v>
      </c>
      <c r="G106" s="39" t="s">
        <v>181</v>
      </c>
      <c r="H106" s="42">
        <v>44290000</v>
      </c>
      <c r="I106" s="42">
        <v>44290000</v>
      </c>
      <c r="J106" s="40" t="s">
        <v>36</v>
      </c>
      <c r="K106" s="40" t="s">
        <v>37</v>
      </c>
      <c r="L106" s="39" t="s">
        <v>173</v>
      </c>
    </row>
    <row r="107" spans="2:12" s="24" customFormat="1" ht="77.25" customHeight="1" thickBot="1" x14ac:dyDescent="0.25">
      <c r="B107" s="43" t="s">
        <v>184</v>
      </c>
      <c r="C107" s="44" t="s">
        <v>185</v>
      </c>
      <c r="D107" s="45" t="s">
        <v>139</v>
      </c>
      <c r="E107" s="45" t="s">
        <v>48</v>
      </c>
      <c r="F107" s="46" t="s">
        <v>45</v>
      </c>
      <c r="G107" s="44" t="s">
        <v>177</v>
      </c>
      <c r="H107" s="47">
        <v>45886500</v>
      </c>
      <c r="I107" s="47">
        <v>45886500</v>
      </c>
      <c r="J107" s="45" t="s">
        <v>36</v>
      </c>
      <c r="K107" s="45" t="s">
        <v>37</v>
      </c>
      <c r="L107" s="44" t="s">
        <v>173</v>
      </c>
    </row>
    <row r="108" spans="2:12" s="24" customFormat="1" ht="51" customHeight="1" x14ac:dyDescent="0.2">
      <c r="B108" s="19">
        <v>82101602</v>
      </c>
      <c r="C108" s="20" t="s">
        <v>187</v>
      </c>
      <c r="D108" s="21" t="s">
        <v>52</v>
      </c>
      <c r="E108" s="21" t="s">
        <v>44</v>
      </c>
      <c r="F108" s="22" t="s">
        <v>45</v>
      </c>
      <c r="G108" s="20" t="s">
        <v>177</v>
      </c>
      <c r="H108" s="27">
        <v>307187370</v>
      </c>
      <c r="I108" s="27">
        <v>307187370</v>
      </c>
      <c r="J108" s="21" t="s">
        <v>36</v>
      </c>
      <c r="K108" s="21" t="s">
        <v>37</v>
      </c>
      <c r="L108" s="39" t="s">
        <v>186</v>
      </c>
    </row>
    <row r="109" spans="2:12" s="24" customFormat="1" ht="51" customHeight="1" x14ac:dyDescent="0.2">
      <c r="B109" s="19">
        <v>82101602</v>
      </c>
      <c r="C109" s="20" t="s">
        <v>188</v>
      </c>
      <c r="D109" s="21" t="s">
        <v>82</v>
      </c>
      <c r="E109" s="21" t="s">
        <v>44</v>
      </c>
      <c r="F109" s="22" t="s">
        <v>45</v>
      </c>
      <c r="G109" s="20" t="s">
        <v>177</v>
      </c>
      <c r="H109" s="23">
        <v>300000000</v>
      </c>
      <c r="I109" s="23">
        <v>378037500</v>
      </c>
      <c r="J109" s="21" t="s">
        <v>36</v>
      </c>
      <c r="K109" s="21" t="s">
        <v>37</v>
      </c>
      <c r="L109" s="39" t="s">
        <v>186</v>
      </c>
    </row>
    <row r="110" spans="2:12" s="24" customFormat="1" ht="63.75" customHeight="1" x14ac:dyDescent="0.2">
      <c r="B110" s="19">
        <v>82101603</v>
      </c>
      <c r="C110" s="20" t="s">
        <v>189</v>
      </c>
      <c r="D110" s="21" t="s">
        <v>52</v>
      </c>
      <c r="E110" s="21" t="s">
        <v>190</v>
      </c>
      <c r="F110" s="22" t="s">
        <v>45</v>
      </c>
      <c r="G110" s="20" t="s">
        <v>177</v>
      </c>
      <c r="H110" s="23">
        <f>60000000+17962500</f>
        <v>77962500</v>
      </c>
      <c r="I110" s="23">
        <f>60000000+17962500</f>
        <v>77962500</v>
      </c>
      <c r="J110" s="21" t="s">
        <v>36</v>
      </c>
      <c r="K110" s="21" t="s">
        <v>37</v>
      </c>
      <c r="L110" s="39" t="s">
        <v>186</v>
      </c>
    </row>
    <row r="111" spans="2:12" s="61" customFormat="1" ht="51" customHeight="1" x14ac:dyDescent="0.2">
      <c r="B111" s="19">
        <v>82101801</v>
      </c>
      <c r="C111" s="20" t="s">
        <v>191</v>
      </c>
      <c r="D111" s="21" t="s">
        <v>139</v>
      </c>
      <c r="E111" s="21" t="s">
        <v>71</v>
      </c>
      <c r="F111" s="41" t="s">
        <v>58</v>
      </c>
      <c r="G111" s="20" t="s">
        <v>177</v>
      </c>
      <c r="H111" s="23">
        <v>240000000</v>
      </c>
      <c r="I111" s="23">
        <v>240000000</v>
      </c>
      <c r="J111" s="21" t="s">
        <v>36</v>
      </c>
      <c r="K111" s="21" t="s">
        <v>37</v>
      </c>
      <c r="L111" s="39" t="s">
        <v>186</v>
      </c>
    </row>
    <row r="112" spans="2:12" s="24" customFormat="1" ht="51" customHeight="1" x14ac:dyDescent="0.2">
      <c r="B112" s="19">
        <v>82111901</v>
      </c>
      <c r="C112" s="20" t="s">
        <v>192</v>
      </c>
      <c r="D112" s="21" t="s">
        <v>52</v>
      </c>
      <c r="E112" s="21" t="s">
        <v>50</v>
      </c>
      <c r="F112" s="22" t="s">
        <v>58</v>
      </c>
      <c r="G112" s="20" t="s">
        <v>177</v>
      </c>
      <c r="H112" s="23">
        <f>70000000+14000000</f>
        <v>84000000</v>
      </c>
      <c r="I112" s="23">
        <f>70000000+14000000</f>
        <v>84000000</v>
      </c>
      <c r="J112" s="21" t="s">
        <v>36</v>
      </c>
      <c r="K112" s="21" t="s">
        <v>37</v>
      </c>
      <c r="L112" s="39" t="s">
        <v>186</v>
      </c>
    </row>
    <row r="113" spans="2:12" s="24" customFormat="1" ht="51" customHeight="1" x14ac:dyDescent="0.2">
      <c r="B113" s="19">
        <v>82111901</v>
      </c>
      <c r="C113" s="20" t="s">
        <v>193</v>
      </c>
      <c r="D113" s="54" t="s">
        <v>82</v>
      </c>
      <c r="E113" s="54" t="s">
        <v>131</v>
      </c>
      <c r="F113" s="22" t="s">
        <v>34</v>
      </c>
      <c r="G113" s="20" t="s">
        <v>35</v>
      </c>
      <c r="H113" s="23">
        <v>10000000</v>
      </c>
      <c r="I113" s="23">
        <v>10000000</v>
      </c>
      <c r="J113" s="21" t="s">
        <v>36</v>
      </c>
      <c r="K113" s="21" t="s">
        <v>37</v>
      </c>
      <c r="L113" s="39" t="s">
        <v>186</v>
      </c>
    </row>
    <row r="114" spans="2:12" s="24" customFormat="1" ht="51.75" customHeight="1" thickBot="1" x14ac:dyDescent="0.25">
      <c r="B114" s="43">
        <v>82141505</v>
      </c>
      <c r="C114" s="44" t="s">
        <v>194</v>
      </c>
      <c r="D114" s="45" t="s">
        <v>52</v>
      </c>
      <c r="E114" s="45" t="s">
        <v>50</v>
      </c>
      <c r="F114" s="46" t="s">
        <v>45</v>
      </c>
      <c r="G114" s="44" t="s">
        <v>177</v>
      </c>
      <c r="H114" s="27">
        <v>20000000</v>
      </c>
      <c r="I114" s="27">
        <v>20000000</v>
      </c>
      <c r="J114" s="45" t="s">
        <v>36</v>
      </c>
      <c r="K114" s="45" t="s">
        <v>37</v>
      </c>
      <c r="L114" s="39" t="s">
        <v>186</v>
      </c>
    </row>
    <row r="115" spans="2:12" s="24" customFormat="1" ht="52.5" customHeight="1" x14ac:dyDescent="0.2">
      <c r="B115" s="26">
        <v>80101507</v>
      </c>
      <c r="C115" s="20" t="s">
        <v>195</v>
      </c>
      <c r="D115" s="21" t="s">
        <v>82</v>
      </c>
      <c r="E115" s="21" t="s">
        <v>131</v>
      </c>
      <c r="F115" s="22" t="s">
        <v>116</v>
      </c>
      <c r="G115" s="20" t="s">
        <v>181</v>
      </c>
      <c r="H115" s="23">
        <v>150000000</v>
      </c>
      <c r="I115" s="23">
        <v>150000000</v>
      </c>
      <c r="J115" s="21" t="s">
        <v>36</v>
      </c>
      <c r="K115" s="21" t="s">
        <v>37</v>
      </c>
      <c r="L115" s="20" t="s">
        <v>98</v>
      </c>
    </row>
    <row r="116" spans="2:12" s="24" customFormat="1" ht="63.75" customHeight="1" x14ac:dyDescent="0.2">
      <c r="B116" s="26">
        <v>80101604</v>
      </c>
      <c r="C116" s="20" t="s">
        <v>196</v>
      </c>
      <c r="D116" s="21" t="s">
        <v>114</v>
      </c>
      <c r="E116" s="21" t="s">
        <v>73</v>
      </c>
      <c r="F116" s="22" t="s">
        <v>116</v>
      </c>
      <c r="G116" s="20" t="s">
        <v>181</v>
      </c>
      <c r="H116" s="23">
        <v>145630662</v>
      </c>
      <c r="I116" s="23">
        <v>145630662</v>
      </c>
      <c r="J116" s="21" t="s">
        <v>36</v>
      </c>
      <c r="K116" s="21" t="s">
        <v>37</v>
      </c>
      <c r="L116" s="20" t="s">
        <v>98</v>
      </c>
    </row>
    <row r="117" spans="2:12" s="24" customFormat="1" ht="76.5" customHeight="1" x14ac:dyDescent="0.2">
      <c r="B117" s="26">
        <v>81112202</v>
      </c>
      <c r="C117" s="39" t="s">
        <v>197</v>
      </c>
      <c r="D117" s="21" t="s">
        <v>43</v>
      </c>
      <c r="E117" s="40" t="s">
        <v>44</v>
      </c>
      <c r="F117" s="41" t="s">
        <v>116</v>
      </c>
      <c r="G117" s="20" t="s">
        <v>181</v>
      </c>
      <c r="H117" s="23">
        <v>19869338</v>
      </c>
      <c r="I117" s="23">
        <v>19869338</v>
      </c>
      <c r="J117" s="21" t="s">
        <v>36</v>
      </c>
      <c r="K117" s="21" t="s">
        <v>37</v>
      </c>
      <c r="L117" s="20" t="s">
        <v>98</v>
      </c>
    </row>
    <row r="118" spans="2:12" s="24" customFormat="1" ht="102" customHeight="1" x14ac:dyDescent="0.2">
      <c r="B118" s="26">
        <v>80101507</v>
      </c>
      <c r="C118" s="20" t="s">
        <v>198</v>
      </c>
      <c r="D118" s="21" t="s">
        <v>40</v>
      </c>
      <c r="E118" s="40" t="s">
        <v>44</v>
      </c>
      <c r="F118" s="22" t="s">
        <v>199</v>
      </c>
      <c r="G118" s="20" t="s">
        <v>181</v>
      </c>
      <c r="H118" s="23">
        <v>88000000</v>
      </c>
      <c r="I118" s="23">
        <v>88000000</v>
      </c>
      <c r="J118" s="21" t="s">
        <v>36</v>
      </c>
      <c r="K118" s="21" t="s">
        <v>37</v>
      </c>
      <c r="L118" s="20" t="s">
        <v>98</v>
      </c>
    </row>
    <row r="119" spans="2:12" s="37" customFormat="1" ht="76.5" customHeight="1" x14ac:dyDescent="0.2">
      <c r="B119" s="26">
        <v>80101604</v>
      </c>
      <c r="C119" s="39" t="s">
        <v>200</v>
      </c>
      <c r="D119" s="21" t="s">
        <v>40</v>
      </c>
      <c r="E119" s="40" t="s">
        <v>50</v>
      </c>
      <c r="F119" s="41" t="s">
        <v>116</v>
      </c>
      <c r="G119" s="20" t="s">
        <v>181</v>
      </c>
      <c r="H119" s="23">
        <v>31500000</v>
      </c>
      <c r="I119" s="23">
        <v>31500000</v>
      </c>
      <c r="J119" s="21" t="s">
        <v>36</v>
      </c>
      <c r="K119" s="21" t="s">
        <v>37</v>
      </c>
      <c r="L119" s="20" t="s">
        <v>98</v>
      </c>
    </row>
    <row r="120" spans="2:12" s="37" customFormat="1" ht="63.75" customHeight="1" x14ac:dyDescent="0.2">
      <c r="B120" s="26">
        <v>43232311</v>
      </c>
      <c r="C120" s="20" t="s">
        <v>201</v>
      </c>
      <c r="D120" s="21" t="s">
        <v>114</v>
      </c>
      <c r="E120" s="40" t="s">
        <v>131</v>
      </c>
      <c r="F120" s="41" t="s">
        <v>116</v>
      </c>
      <c r="G120" s="20" t="s">
        <v>181</v>
      </c>
      <c r="H120" s="23">
        <v>37400023.75</v>
      </c>
      <c r="I120" s="23">
        <v>37400023.75</v>
      </c>
      <c r="J120" s="21" t="s">
        <v>36</v>
      </c>
      <c r="K120" s="21" t="s">
        <v>37</v>
      </c>
      <c r="L120" s="20" t="s">
        <v>98</v>
      </c>
    </row>
    <row r="121" spans="2:12" s="24" customFormat="1" ht="63.75" customHeight="1" x14ac:dyDescent="0.2">
      <c r="B121" s="26">
        <v>43232311</v>
      </c>
      <c r="C121" s="20" t="s">
        <v>202</v>
      </c>
      <c r="D121" s="21" t="s">
        <v>40</v>
      </c>
      <c r="E121" s="40" t="s">
        <v>50</v>
      </c>
      <c r="F121" s="41" t="s">
        <v>116</v>
      </c>
      <c r="G121" s="20" t="s">
        <v>181</v>
      </c>
      <c r="H121" s="23">
        <v>350000000</v>
      </c>
      <c r="I121" s="23">
        <v>350000000</v>
      </c>
      <c r="J121" s="21" t="s">
        <v>36</v>
      </c>
      <c r="K121" s="21" t="s">
        <v>37</v>
      </c>
      <c r="L121" s="20" t="s">
        <v>98</v>
      </c>
    </row>
    <row r="122" spans="2:12" s="24" customFormat="1" ht="63.75" customHeight="1" x14ac:dyDescent="0.2">
      <c r="B122" s="26">
        <v>81112202</v>
      </c>
      <c r="C122" s="39" t="s">
        <v>203</v>
      </c>
      <c r="D122" s="21" t="s">
        <v>82</v>
      </c>
      <c r="E122" s="40" t="s">
        <v>131</v>
      </c>
      <c r="F122" s="41" t="s">
        <v>204</v>
      </c>
      <c r="G122" s="20" t="s">
        <v>181</v>
      </c>
      <c r="H122" s="23">
        <v>315000000</v>
      </c>
      <c r="I122" s="23">
        <v>315000000</v>
      </c>
      <c r="J122" s="21" t="s">
        <v>36</v>
      </c>
      <c r="K122" s="21" t="s">
        <v>37</v>
      </c>
      <c r="L122" s="20" t="s">
        <v>98</v>
      </c>
    </row>
    <row r="123" spans="2:12" s="24" customFormat="1" ht="63.75" customHeight="1" x14ac:dyDescent="0.2">
      <c r="B123" s="26">
        <v>81112103</v>
      </c>
      <c r="C123" s="20" t="s">
        <v>205</v>
      </c>
      <c r="D123" s="21" t="s">
        <v>82</v>
      </c>
      <c r="E123" s="21" t="s">
        <v>73</v>
      </c>
      <c r="F123" s="22" t="s">
        <v>206</v>
      </c>
      <c r="G123" s="20" t="s">
        <v>181</v>
      </c>
      <c r="H123" s="23">
        <v>15000000</v>
      </c>
      <c r="I123" s="23">
        <v>15000000</v>
      </c>
      <c r="J123" s="21" t="s">
        <v>36</v>
      </c>
      <c r="K123" s="21" t="s">
        <v>37</v>
      </c>
      <c r="L123" s="20" t="s">
        <v>98</v>
      </c>
    </row>
    <row r="124" spans="2:12" s="24" customFormat="1" ht="63.75" customHeight="1" x14ac:dyDescent="0.2">
      <c r="B124" s="19" t="s">
        <v>207</v>
      </c>
      <c r="C124" s="20" t="s">
        <v>208</v>
      </c>
      <c r="D124" s="21" t="s">
        <v>82</v>
      </c>
      <c r="E124" s="21" t="s">
        <v>131</v>
      </c>
      <c r="F124" s="22" t="s">
        <v>206</v>
      </c>
      <c r="G124" s="20" t="s">
        <v>181</v>
      </c>
      <c r="H124" s="23">
        <v>217000000</v>
      </c>
      <c r="I124" s="23">
        <v>217000000</v>
      </c>
      <c r="J124" s="21" t="s">
        <v>36</v>
      </c>
      <c r="K124" s="21" t="s">
        <v>37</v>
      </c>
      <c r="L124" s="20" t="s">
        <v>98</v>
      </c>
    </row>
    <row r="125" spans="2:12" s="24" customFormat="1" ht="76.5" customHeight="1" x14ac:dyDescent="0.2">
      <c r="B125" s="19">
        <v>81112212</v>
      </c>
      <c r="C125" s="20" t="s">
        <v>209</v>
      </c>
      <c r="D125" s="21" t="s">
        <v>82</v>
      </c>
      <c r="E125" s="21" t="s">
        <v>131</v>
      </c>
      <c r="F125" s="22" t="s">
        <v>116</v>
      </c>
      <c r="G125" s="20" t="s">
        <v>181</v>
      </c>
      <c r="H125" s="23">
        <v>34988844</v>
      </c>
      <c r="I125" s="23">
        <v>34988844</v>
      </c>
      <c r="J125" s="21" t="s">
        <v>36</v>
      </c>
      <c r="K125" s="21" t="s">
        <v>37</v>
      </c>
      <c r="L125" s="20" t="s">
        <v>98</v>
      </c>
    </row>
    <row r="126" spans="2:12" s="24" customFormat="1" ht="63.75" customHeight="1" x14ac:dyDescent="0.2">
      <c r="B126" s="19">
        <v>81112300</v>
      </c>
      <c r="C126" s="20" t="s">
        <v>210</v>
      </c>
      <c r="D126" s="21" t="s">
        <v>100</v>
      </c>
      <c r="E126" s="21" t="s">
        <v>48</v>
      </c>
      <c r="F126" s="22" t="s">
        <v>116</v>
      </c>
      <c r="G126" s="20" t="s">
        <v>181</v>
      </c>
      <c r="H126" s="23">
        <v>159967769</v>
      </c>
      <c r="I126" s="23">
        <v>159967769</v>
      </c>
      <c r="J126" s="21" t="s">
        <v>36</v>
      </c>
      <c r="K126" s="21" t="s">
        <v>37</v>
      </c>
      <c r="L126" s="20" t="s">
        <v>98</v>
      </c>
    </row>
    <row r="127" spans="2:12" s="24" customFormat="1" ht="76.5" customHeight="1" x14ac:dyDescent="0.2">
      <c r="B127" s="19" t="s">
        <v>211</v>
      </c>
      <c r="C127" s="20" t="s">
        <v>212</v>
      </c>
      <c r="D127" s="21" t="s">
        <v>100</v>
      </c>
      <c r="E127" s="21" t="s">
        <v>48</v>
      </c>
      <c r="F127" s="22" t="s">
        <v>213</v>
      </c>
      <c r="G127" s="20" t="s">
        <v>181</v>
      </c>
      <c r="H127" s="27">
        <v>12962792</v>
      </c>
      <c r="I127" s="27">
        <v>12962792</v>
      </c>
      <c r="J127" s="21" t="s">
        <v>36</v>
      </c>
      <c r="K127" s="21" t="s">
        <v>37</v>
      </c>
      <c r="L127" s="20" t="s">
        <v>98</v>
      </c>
    </row>
    <row r="128" spans="2:12" s="24" customFormat="1" ht="63.75" customHeight="1" x14ac:dyDescent="0.2">
      <c r="B128" s="19" t="s">
        <v>207</v>
      </c>
      <c r="C128" s="20" t="s">
        <v>214</v>
      </c>
      <c r="D128" s="21" t="s">
        <v>82</v>
      </c>
      <c r="E128" s="21" t="s">
        <v>131</v>
      </c>
      <c r="F128" s="22" t="s">
        <v>206</v>
      </c>
      <c r="G128" s="20" t="s">
        <v>181</v>
      </c>
      <c r="H128" s="23">
        <v>70000000</v>
      </c>
      <c r="I128" s="23">
        <v>70000000</v>
      </c>
      <c r="J128" s="21" t="s">
        <v>36</v>
      </c>
      <c r="K128" s="21" t="s">
        <v>37</v>
      </c>
      <c r="L128" s="20" t="s">
        <v>98</v>
      </c>
    </row>
    <row r="129" spans="2:12" s="24" customFormat="1" ht="76.5" customHeight="1" x14ac:dyDescent="0.2">
      <c r="B129" s="26">
        <v>81112103</v>
      </c>
      <c r="C129" s="20" t="s">
        <v>215</v>
      </c>
      <c r="D129" s="21" t="s">
        <v>100</v>
      </c>
      <c r="E129" s="21" t="s">
        <v>48</v>
      </c>
      <c r="F129" s="22" t="s">
        <v>206</v>
      </c>
      <c r="G129" s="20" t="s">
        <v>181</v>
      </c>
      <c r="H129" s="23">
        <v>15875000</v>
      </c>
      <c r="I129" s="23">
        <v>15875000</v>
      </c>
      <c r="J129" s="21" t="s">
        <v>36</v>
      </c>
      <c r="K129" s="21" t="s">
        <v>37</v>
      </c>
      <c r="L129" s="20" t="s">
        <v>98</v>
      </c>
    </row>
    <row r="130" spans="2:12" s="24" customFormat="1" ht="76.5" customHeight="1" x14ac:dyDescent="0.2">
      <c r="B130" s="26">
        <v>81112103</v>
      </c>
      <c r="C130" s="20" t="s">
        <v>216</v>
      </c>
      <c r="D130" s="21" t="s">
        <v>82</v>
      </c>
      <c r="E130" s="21" t="s">
        <v>131</v>
      </c>
      <c r="F130" s="22" t="s">
        <v>206</v>
      </c>
      <c r="G130" s="20" t="s">
        <v>181</v>
      </c>
      <c r="H130" s="23">
        <v>230000000</v>
      </c>
      <c r="I130" s="23">
        <v>230000000</v>
      </c>
      <c r="J130" s="21" t="s">
        <v>36</v>
      </c>
      <c r="K130" s="21" t="s">
        <v>37</v>
      </c>
      <c r="L130" s="20" t="s">
        <v>98</v>
      </c>
    </row>
    <row r="131" spans="2:12" s="24" customFormat="1" ht="89.25" customHeight="1" x14ac:dyDescent="0.2">
      <c r="B131" s="26">
        <v>81112202</v>
      </c>
      <c r="C131" s="20" t="s">
        <v>217</v>
      </c>
      <c r="D131" s="21" t="s">
        <v>52</v>
      </c>
      <c r="E131" s="21" t="s">
        <v>50</v>
      </c>
      <c r="F131" s="22" t="s">
        <v>116</v>
      </c>
      <c r="G131" s="20" t="s">
        <v>181</v>
      </c>
      <c r="H131" s="27">
        <v>21296061</v>
      </c>
      <c r="I131" s="27">
        <v>21296061</v>
      </c>
      <c r="J131" s="21" t="s">
        <v>36</v>
      </c>
      <c r="K131" s="21" t="s">
        <v>37</v>
      </c>
      <c r="L131" s="20" t="s">
        <v>98</v>
      </c>
    </row>
    <row r="132" spans="2:12" s="24" customFormat="1" ht="70.5" customHeight="1" x14ac:dyDescent="0.2">
      <c r="B132" s="19" t="s">
        <v>218</v>
      </c>
      <c r="C132" s="39" t="s">
        <v>219</v>
      </c>
      <c r="D132" s="21" t="s">
        <v>114</v>
      </c>
      <c r="E132" s="21" t="s">
        <v>131</v>
      </c>
      <c r="F132" s="22" t="s">
        <v>213</v>
      </c>
      <c r="G132" s="20" t="s">
        <v>181</v>
      </c>
      <c r="H132" s="23">
        <v>37575095.75</v>
      </c>
      <c r="I132" s="23">
        <v>37575095.75</v>
      </c>
      <c r="J132" s="21" t="s">
        <v>36</v>
      </c>
      <c r="K132" s="21" t="s">
        <v>37</v>
      </c>
      <c r="L132" s="20" t="s">
        <v>98</v>
      </c>
    </row>
    <row r="133" spans="2:12" s="24" customFormat="1" ht="63.75" customHeight="1" x14ac:dyDescent="0.2">
      <c r="B133" s="19" t="s">
        <v>220</v>
      </c>
      <c r="C133" s="20" t="s">
        <v>221</v>
      </c>
      <c r="D133" s="21" t="s">
        <v>82</v>
      </c>
      <c r="E133" s="21" t="s">
        <v>131</v>
      </c>
      <c r="F133" s="22" t="s">
        <v>213</v>
      </c>
      <c r="G133" s="20" t="s">
        <v>181</v>
      </c>
      <c r="H133" s="23">
        <v>119217887</v>
      </c>
      <c r="I133" s="23">
        <v>119217887</v>
      </c>
      <c r="J133" s="21" t="s">
        <v>36</v>
      </c>
      <c r="K133" s="21" t="s">
        <v>37</v>
      </c>
      <c r="L133" s="20" t="s">
        <v>98</v>
      </c>
    </row>
    <row r="134" spans="2:12" s="24" customFormat="1" ht="63.75" customHeight="1" x14ac:dyDescent="0.2">
      <c r="B134" s="26">
        <v>80101507</v>
      </c>
      <c r="C134" s="20" t="s">
        <v>222</v>
      </c>
      <c r="D134" s="21" t="s">
        <v>114</v>
      </c>
      <c r="E134" s="21" t="s">
        <v>131</v>
      </c>
      <c r="F134" s="22" t="s">
        <v>204</v>
      </c>
      <c r="G134" s="20" t="s">
        <v>181</v>
      </c>
      <c r="H134" s="23">
        <v>37575095.75</v>
      </c>
      <c r="I134" s="23">
        <v>37575095.75</v>
      </c>
      <c r="J134" s="21" t="s">
        <v>36</v>
      </c>
      <c r="K134" s="21" t="s">
        <v>37</v>
      </c>
      <c r="L134" s="20" t="s">
        <v>98</v>
      </c>
    </row>
    <row r="135" spans="2:12" s="24" customFormat="1" ht="76.5" customHeight="1" x14ac:dyDescent="0.2">
      <c r="B135" s="26">
        <v>43232311</v>
      </c>
      <c r="C135" s="48" t="s">
        <v>223</v>
      </c>
      <c r="D135" s="21" t="s">
        <v>82</v>
      </c>
      <c r="E135" s="21" t="s">
        <v>73</v>
      </c>
      <c r="F135" s="22" t="s">
        <v>34</v>
      </c>
      <c r="G135" s="20" t="s">
        <v>181</v>
      </c>
      <c r="H135" s="23">
        <v>2424928</v>
      </c>
      <c r="I135" s="23">
        <v>2424928</v>
      </c>
      <c r="J135" s="21" t="s">
        <v>36</v>
      </c>
      <c r="K135" s="21" t="s">
        <v>37</v>
      </c>
      <c r="L135" s="20" t="s">
        <v>98</v>
      </c>
    </row>
    <row r="136" spans="2:12" s="24" customFormat="1" ht="76.5" customHeight="1" x14ac:dyDescent="0.2">
      <c r="B136" s="26">
        <v>43233205</v>
      </c>
      <c r="C136" s="20" t="s">
        <v>224</v>
      </c>
      <c r="D136" s="21" t="s">
        <v>40</v>
      </c>
      <c r="E136" s="21" t="s">
        <v>50</v>
      </c>
      <c r="F136" s="22" t="s">
        <v>116</v>
      </c>
      <c r="G136" s="20" t="s">
        <v>181</v>
      </c>
      <c r="H136" s="23">
        <v>259999976.25</v>
      </c>
      <c r="I136" s="23">
        <v>259999976.25</v>
      </c>
      <c r="J136" s="21" t="s">
        <v>36</v>
      </c>
      <c r="K136" s="21" t="s">
        <v>37</v>
      </c>
      <c r="L136" s="20" t="s">
        <v>98</v>
      </c>
    </row>
    <row r="137" spans="2:12" s="24" customFormat="1" ht="76.5" customHeight="1" x14ac:dyDescent="0.2">
      <c r="B137" s="26">
        <v>80101507</v>
      </c>
      <c r="C137" s="20" t="s">
        <v>225</v>
      </c>
      <c r="D137" s="21" t="s">
        <v>43</v>
      </c>
      <c r="E137" s="21" t="s">
        <v>44</v>
      </c>
      <c r="F137" s="22" t="s">
        <v>199</v>
      </c>
      <c r="G137" s="20" t="s">
        <v>181</v>
      </c>
      <c r="H137" s="23">
        <v>58850000</v>
      </c>
      <c r="I137" s="23">
        <v>58850000</v>
      </c>
      <c r="J137" s="21" t="s">
        <v>36</v>
      </c>
      <c r="K137" s="21" t="s">
        <v>37</v>
      </c>
      <c r="L137" s="20" t="s">
        <v>98</v>
      </c>
    </row>
    <row r="138" spans="2:12" s="24" customFormat="1" ht="102" customHeight="1" x14ac:dyDescent="0.2">
      <c r="B138" s="26">
        <v>43233205</v>
      </c>
      <c r="C138" s="20" t="s">
        <v>226</v>
      </c>
      <c r="D138" s="21" t="s">
        <v>179</v>
      </c>
      <c r="E138" s="21" t="s">
        <v>115</v>
      </c>
      <c r="F138" s="22" t="s">
        <v>45</v>
      </c>
      <c r="G138" s="20" t="s">
        <v>181</v>
      </c>
      <c r="H138" s="27">
        <v>12000000</v>
      </c>
      <c r="I138" s="27">
        <v>12000000</v>
      </c>
      <c r="J138" s="21" t="s">
        <v>36</v>
      </c>
      <c r="K138" s="21" t="s">
        <v>37</v>
      </c>
      <c r="L138" s="20" t="s">
        <v>98</v>
      </c>
    </row>
    <row r="139" spans="2:12" s="24" customFormat="1" ht="63.75" customHeight="1" x14ac:dyDescent="0.2">
      <c r="B139" s="26">
        <v>80101604</v>
      </c>
      <c r="C139" s="20" t="s">
        <v>227</v>
      </c>
      <c r="D139" s="21" t="s">
        <v>82</v>
      </c>
      <c r="E139" s="21" t="s">
        <v>131</v>
      </c>
      <c r="F139" s="22" t="s">
        <v>116</v>
      </c>
      <c r="G139" s="20" t="s">
        <v>181</v>
      </c>
      <c r="H139" s="23">
        <v>150000000</v>
      </c>
      <c r="I139" s="23">
        <v>150000000</v>
      </c>
      <c r="J139" s="21" t="s">
        <v>36</v>
      </c>
      <c r="K139" s="21" t="s">
        <v>37</v>
      </c>
      <c r="L139" s="20" t="s">
        <v>98</v>
      </c>
    </row>
    <row r="140" spans="2:12" s="24" customFormat="1" ht="89.25" customHeight="1" x14ac:dyDescent="0.2">
      <c r="B140" s="62">
        <v>81112202</v>
      </c>
      <c r="C140" s="29" t="s">
        <v>228</v>
      </c>
      <c r="D140" s="30" t="s">
        <v>52</v>
      </c>
      <c r="E140" s="30" t="s">
        <v>50</v>
      </c>
      <c r="F140" s="31" t="s">
        <v>116</v>
      </c>
      <c r="G140" s="29" t="s">
        <v>181</v>
      </c>
      <c r="H140" s="32">
        <v>32639252</v>
      </c>
      <c r="I140" s="33">
        <v>32639252</v>
      </c>
      <c r="J140" s="30" t="s">
        <v>36</v>
      </c>
      <c r="K140" s="30" t="s">
        <v>37</v>
      </c>
      <c r="L140" s="29" t="s">
        <v>98</v>
      </c>
    </row>
    <row r="141" spans="2:12" ht="12.75" customHeight="1" x14ac:dyDescent="0.2">
      <c r="C141" s="3"/>
      <c r="H141" s="63">
        <f>SUM(H19:H140)</f>
        <v>9356548366.2900009</v>
      </c>
      <c r="I141" s="63">
        <f>SUM(I19:I140)</f>
        <v>9324585866.2900009</v>
      </c>
    </row>
    <row r="142" spans="2:12" ht="12.75" customHeight="1" x14ac:dyDescent="0.2">
      <c r="C142" s="3"/>
      <c r="H142" s="64"/>
    </row>
  </sheetData>
  <autoFilter ref="A18:L142"/>
  <hyperlinks>
    <hyperlink ref="C112" r:id="rId1" display="http://www.ssf.gov.co/wps/portal"/>
    <hyperlink ref="C8" r:id="rId2"/>
    <hyperlink ref="C113" r:id="rId3" display="http://www.ssf.gov.co/wps/portal"/>
  </hyperlinks>
  <pageMargins left="0.7" right="0.7" top="0.75" bottom="0.75" header="0.3" footer="0.3"/>
  <pageSetup scale="69" orientation="landscape" horizontalDpi="4294967295" verticalDpi="4294967295" r:id="rId4"/>
  <colBreaks count="1" manualBreakCount="1">
    <brk id="8" max="1048575" man="1"/>
  </colBreak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Versión 2 - SECOP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2017-06-29T13:44:28Z</dcterms:created>
  <dcterms:modified xsi:type="dcterms:W3CDTF">2017-08-01T19:43:33Z</dcterms:modified>
</cp:coreProperties>
</file>